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435" windowHeight="8700" activeTab="3"/>
  </bookViews>
  <sheets>
    <sheet name="IS" sheetId="1" r:id="rId1"/>
    <sheet name="BS" sheetId="2" r:id="rId2"/>
    <sheet name="CF" sheetId="3" r:id="rId3"/>
    <sheet name="EQUITY" sheetId="4" r:id="rId4"/>
  </sheets>
  <definedNames>
    <definedName name="_xlnm.Print_Area" localSheetId="1">'BS'!$A$1:$K$59</definedName>
    <definedName name="_xlnm.Print_Area" localSheetId="0">'IS'!$A$1:$G$46</definedName>
  </definedNames>
  <calcPr fullCalcOnLoad="1"/>
</workbook>
</file>

<file path=xl/sharedStrings.xml><?xml version="1.0" encoding="utf-8"?>
<sst xmlns="http://schemas.openxmlformats.org/spreadsheetml/2006/main" count="251" uniqueCount="166">
  <si>
    <t>RM'000</t>
  </si>
  <si>
    <t>Revenue</t>
  </si>
  <si>
    <t>Cost Of Sales</t>
  </si>
  <si>
    <t>Gross Profit</t>
  </si>
  <si>
    <t xml:space="preserve"> </t>
  </si>
  <si>
    <t>Other Operating Income</t>
  </si>
  <si>
    <t>Profit Before Taxation</t>
  </si>
  <si>
    <t>Taxation</t>
  </si>
  <si>
    <t>Minority Interests</t>
  </si>
  <si>
    <t xml:space="preserve">  </t>
  </si>
  <si>
    <t>(The unaudited Condensed Consolidated Income Statement should be read in conjunction with</t>
  </si>
  <si>
    <t>(UNAUDITED)</t>
  </si>
  <si>
    <t>(AUDITED)</t>
  </si>
  <si>
    <t>RM' 000</t>
  </si>
  <si>
    <t>Property, Plant &amp; Equipment</t>
  </si>
  <si>
    <t>Other Investments</t>
  </si>
  <si>
    <t>Intangible Assets</t>
  </si>
  <si>
    <t>Current Assets</t>
  </si>
  <si>
    <t>Inventories</t>
  </si>
  <si>
    <t>Trade and Other Receivables</t>
  </si>
  <si>
    <t>Fixed Deposits With Licensed Banks</t>
  </si>
  <si>
    <t>Cash &amp; Bank Balances</t>
  </si>
  <si>
    <t>Current Liabilities</t>
  </si>
  <si>
    <t>Trade and Other Payables</t>
  </si>
  <si>
    <t>Provision for taxation</t>
  </si>
  <si>
    <t>Share Capital</t>
  </si>
  <si>
    <t xml:space="preserve">Share Premium </t>
  </si>
  <si>
    <t>Foreign Currency Fluctuation Reserve</t>
  </si>
  <si>
    <t xml:space="preserve">Revaluation Reserve </t>
  </si>
  <si>
    <t>Retained Profits</t>
  </si>
  <si>
    <t>Minority Interest</t>
  </si>
  <si>
    <t xml:space="preserve">Deferred Taxation </t>
  </si>
  <si>
    <t>Net Assets Per Share (RM)</t>
  </si>
  <si>
    <t>(The unaudited Condensed Consolidated Balance Sheets should be read in conjunction with</t>
  </si>
  <si>
    <t>CASH FLOWS FROM OPERATING ACTIVITIES</t>
  </si>
  <si>
    <t>Adjustments for :-</t>
  </si>
  <si>
    <t xml:space="preserve">Depreciation </t>
  </si>
  <si>
    <t>Interest expense</t>
  </si>
  <si>
    <t>Bad debt written off</t>
  </si>
  <si>
    <t>Interest income</t>
  </si>
  <si>
    <t>Operating Profit Before Working Capital Changes</t>
  </si>
  <si>
    <t>Cash Generated From Operations</t>
  </si>
  <si>
    <t>Interest paid</t>
  </si>
  <si>
    <t>Income tax paid</t>
  </si>
  <si>
    <t>Net Cash From Operating Activities</t>
  </si>
  <si>
    <t>CASH FLOWS FROM INVESTING ACTIVITIES</t>
  </si>
  <si>
    <t>Payment of hire purchase payable</t>
  </si>
  <si>
    <t>Interest Received</t>
  </si>
  <si>
    <t>Proceeds from disposal of property, plant &amp; equipment</t>
  </si>
  <si>
    <t>Purchase of  property, plant and equipment</t>
  </si>
  <si>
    <t>CASH FLOWS FROM FINANCING ACTIVITIES</t>
  </si>
  <si>
    <t>Net Cash Provided By / (Used In ) Financing Activities</t>
  </si>
  <si>
    <t>NET INCREASE/(DECREASE) IN CASH AND</t>
  </si>
  <si>
    <t xml:space="preserve">CASH EQUIVALENTS </t>
  </si>
  <si>
    <t>CASH AND CASH EQUIVALENT AT BEGINNING</t>
  </si>
  <si>
    <t>CASH AND CASH EQUIVALENTS AT END</t>
  </si>
  <si>
    <t>Represented by</t>
  </si>
  <si>
    <t>Cash and bank balances</t>
  </si>
  <si>
    <t>(The unaudited Condensed Consolidated Cash Flow Statements should be read in conjunction with</t>
  </si>
  <si>
    <t>Distributable</t>
  </si>
  <si>
    <t>Foreign</t>
  </si>
  <si>
    <t>Exchange</t>
  </si>
  <si>
    <t>Share</t>
  </si>
  <si>
    <t xml:space="preserve">Share </t>
  </si>
  <si>
    <t>Flunctuation</t>
  </si>
  <si>
    <t>Revaluation</t>
  </si>
  <si>
    <t xml:space="preserve">Retained </t>
  </si>
  <si>
    <t>Capital</t>
  </si>
  <si>
    <t>Premium</t>
  </si>
  <si>
    <t>Reserve</t>
  </si>
  <si>
    <t>Profits</t>
  </si>
  <si>
    <t>Foreign currency translation differences</t>
  </si>
  <si>
    <t>Net profit for the financial period</t>
  </si>
  <si>
    <t xml:space="preserve">        -</t>
  </si>
  <si>
    <t xml:space="preserve">       -</t>
  </si>
  <si>
    <t>-</t>
  </si>
  <si>
    <t>Revaluation'</t>
  </si>
  <si>
    <t>(The unaudited Condensed Consolidated Statement Of Changes In Equity should be read in conjunction with</t>
  </si>
  <si>
    <t>MILUX CORPORATION BERHAD</t>
  </si>
  <si>
    <t>Dividends</t>
  </si>
  <si>
    <t>Dividend paid</t>
  </si>
  <si>
    <t>(Gain)/Loss on disposal of property, plant and equipments</t>
  </si>
  <si>
    <t>Income tax refunded</t>
  </si>
  <si>
    <t>Net Cash (Used In)/from Investing Activities</t>
  </si>
  <si>
    <t>statement</t>
  </si>
  <si>
    <t>Bank Borrowings</t>
  </si>
  <si>
    <t>Amortisation of R&amp;D expenses</t>
  </si>
  <si>
    <t>Withdrawal of deposits with licensed banks</t>
  </si>
  <si>
    <t>Fixed deposits with licensed bank( Note 1)</t>
  </si>
  <si>
    <t>Note 1</t>
  </si>
  <si>
    <t>Individual Quarter</t>
  </si>
  <si>
    <t>Cumulative Quarter</t>
  </si>
  <si>
    <t>Profit for the period</t>
  </si>
  <si>
    <t>Attributable to:</t>
  </si>
  <si>
    <t>Equity Holders of the parent</t>
  </si>
  <si>
    <t>Profit For The Period</t>
  </si>
  <si>
    <t>Earnings per share attributable to equity</t>
  </si>
  <si>
    <t>holders of the parent:</t>
  </si>
  <si>
    <t>- Basic (sen)</t>
  </si>
  <si>
    <t>- Diluted (sen)</t>
  </si>
  <si>
    <t>ASSETS</t>
  </si>
  <si>
    <t>Non-Current Assets</t>
  </si>
  <si>
    <t>TOTAL ASSETS</t>
  </si>
  <si>
    <t>EQUITY AND LIABILITIES</t>
  </si>
  <si>
    <t>Equity attributable to equity holders of the parent</t>
  </si>
  <si>
    <t>Total Equity</t>
  </si>
  <si>
    <t>Non Current Liabilities</t>
  </si>
  <si>
    <t>Total Liabilities</t>
  </si>
  <si>
    <t>TOTAL EQUITY AND LIABILITIES</t>
  </si>
  <si>
    <t>Fixed Deposits with licensed bank</t>
  </si>
  <si>
    <t>Sub-Total</t>
  </si>
  <si>
    <t>Minority</t>
  </si>
  <si>
    <t>Interest</t>
  </si>
  <si>
    <t xml:space="preserve">Total </t>
  </si>
  <si>
    <t>Equity</t>
  </si>
  <si>
    <t>RM '000</t>
  </si>
  <si>
    <r>
      <t xml:space="preserve">&lt;--------- </t>
    </r>
    <r>
      <rPr>
        <i/>
        <sz val="10"/>
        <rFont val="Arial"/>
        <family val="2"/>
      </rPr>
      <t>Attributable to equity holders of the parent----------------&gt;</t>
    </r>
  </si>
  <si>
    <t>Net Profit for the period</t>
  </si>
  <si>
    <t xml:space="preserve">Net (loss)/gain not recognised in income </t>
  </si>
  <si>
    <t>Profit before taxation</t>
  </si>
  <si>
    <t>Long-Term Borrowings</t>
  </si>
  <si>
    <t>Repayment of term loans</t>
  </si>
  <si>
    <t>Bank Overdrafts</t>
  </si>
  <si>
    <t>Pledged to licenced banks for banking facilities</t>
  </si>
  <si>
    <t>Goodwill on consolidation</t>
  </si>
  <si>
    <t>&lt;------ Non Distributable ------&gt;</t>
  </si>
  <si>
    <t>CONDENSED CONSOLIDATED BALANCE SHEETS</t>
  </si>
  <si>
    <t xml:space="preserve">MILUX CORPORATION BERHAD </t>
  </si>
  <si>
    <t>At 1 September 2007</t>
  </si>
  <si>
    <t>Prepaid land leases</t>
  </si>
  <si>
    <t>Government grant</t>
  </si>
  <si>
    <t>Minority interest</t>
  </si>
  <si>
    <t>Net (loss)/gains not recognised in the income</t>
  </si>
  <si>
    <t>Receivables</t>
  </si>
  <si>
    <t>Payables</t>
  </si>
  <si>
    <t>Proceeds from disposal of quoted investment</t>
  </si>
  <si>
    <t>Proceeds from term loan</t>
  </si>
  <si>
    <t xml:space="preserve">Placement of fixed deposits </t>
  </si>
  <si>
    <t>31 AUG 2008</t>
  </si>
  <si>
    <t>Amortisation of government grant</t>
  </si>
  <si>
    <t>Bankers acceptance</t>
  </si>
  <si>
    <t xml:space="preserve">Administrative Expenses </t>
  </si>
  <si>
    <t>Selling &amp; Distribution Expenses</t>
  </si>
  <si>
    <t>Finance costs</t>
  </si>
  <si>
    <t>CONDENSED CONSOLIDATED INCOME STATEMENTS</t>
  </si>
  <si>
    <t>Current Year</t>
  </si>
  <si>
    <t>Quarter</t>
  </si>
  <si>
    <t>Preceding Year</t>
  </si>
  <si>
    <t>Corresponding</t>
  </si>
  <si>
    <t>To-Date</t>
  </si>
  <si>
    <t>Current Year-</t>
  </si>
  <si>
    <t>Period</t>
  </si>
  <si>
    <t>the Annual Financial Report for the year ended 31 August 2008)</t>
  </si>
  <si>
    <t xml:space="preserve">AS AT </t>
  </si>
  <si>
    <t>CONDENSED CONSOLIDATED CASH FLOW STATEMENTS</t>
  </si>
  <si>
    <t>Proceeds from Hire Purchase financing</t>
  </si>
  <si>
    <t>CONDENSED CONSOLIDATED STATEMENTS OF CHANGES IN EQUITY</t>
  </si>
  <si>
    <t>At 1 September 2008</t>
  </si>
  <si>
    <t>Amount due to Minority Inerest</t>
  </si>
  <si>
    <t>28 Feb 2009</t>
  </si>
  <si>
    <t>Fixed Asset written off</t>
  </si>
  <si>
    <t>Cashflow on acquisition of subsidiary company</t>
  </si>
  <si>
    <t>UNAUDITED INTERIM FINANCIAL REPORT FOR THE PERIOD ENDED 28 FEBRUARY 2009</t>
  </si>
  <si>
    <t>At 28 February 2009</t>
  </si>
  <si>
    <t>29 Feb 2008</t>
  </si>
  <si>
    <t>At 29 February 2008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</si>
</sst>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dddd\,\ mmmm\ dd\,\ yyyy"/>
    <numFmt numFmtId="166" formatCode="_(* #,##0.0_);_(* \(#,##0.0\);_(* &quot;-&quot;?_);_(@_)"/>
    <numFmt numFmtId="167" formatCode="[$-409]dd\-mmm\-yy;@"/>
  </numFmts>
  <fonts count="32">
    <font>
      <sz val="10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i/>
      <sz val="10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12"/>
      <name val="Arial"/>
      <family val="2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4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3" fillId="0" borderId="0" xfId="42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Alignment="1">
      <alignment/>
    </xf>
    <xf numFmtId="164" fontId="3" fillId="0" borderId="0" xfId="42" applyNumberFormat="1" applyFont="1" applyFill="1" applyBorder="1" applyAlignment="1">
      <alignment/>
    </xf>
    <xf numFmtId="43" fontId="3" fillId="0" borderId="0" xfId="42" applyNumberFormat="1" applyFont="1" applyFill="1" applyAlignment="1">
      <alignment/>
    </xf>
    <xf numFmtId="164" fontId="0" fillId="0" borderId="0" xfId="42" applyNumberFormat="1" applyFont="1" applyAlignment="1">
      <alignment/>
    </xf>
    <xf numFmtId="164" fontId="2" fillId="0" borderId="0" xfId="42" applyNumberFormat="1" applyFont="1" applyAlignment="1">
      <alignment/>
    </xf>
    <xf numFmtId="0" fontId="3" fillId="0" borderId="10" xfId="0" applyFont="1" applyBorder="1" applyAlignment="1">
      <alignment horizontal="center"/>
    </xf>
    <xf numFmtId="164" fontId="2" fillId="0" borderId="0" xfId="42" applyNumberFormat="1" applyFont="1" applyBorder="1" applyAlignment="1">
      <alignment/>
    </xf>
    <xf numFmtId="164" fontId="2" fillId="0" borderId="0" xfId="42" applyNumberFormat="1" applyFont="1" applyFill="1" applyBorder="1" applyAlignment="1">
      <alignment/>
    </xf>
    <xf numFmtId="164" fontId="2" fillId="0" borderId="0" xfId="42" applyNumberFormat="1" applyFont="1" applyAlignment="1">
      <alignment horizontal="right"/>
    </xf>
    <xf numFmtId="164" fontId="2" fillId="0" borderId="0" xfId="42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2" fillId="0" borderId="0" xfId="0" applyFont="1" applyAlignment="1" quotePrefix="1">
      <alignment horizontal="right"/>
    </xf>
    <xf numFmtId="164" fontId="2" fillId="0" borderId="0" xfId="42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4" fontId="2" fillId="0" borderId="0" xfId="42" applyNumberFormat="1" applyFont="1" applyBorder="1" applyAlignment="1">
      <alignment/>
    </xf>
    <xf numFmtId="0" fontId="2" fillId="0" borderId="0" xfId="0" applyFont="1" applyAlignment="1" quotePrefix="1">
      <alignment/>
    </xf>
    <xf numFmtId="164" fontId="2" fillId="0" borderId="0" xfId="42" applyNumberFormat="1" applyFont="1" applyAlignment="1">
      <alignment horizontal="center"/>
    </xf>
    <xf numFmtId="164" fontId="2" fillId="0" borderId="0" xfId="42" applyNumberFormat="1" applyFont="1" applyAlignment="1" quotePrefix="1">
      <alignment horizontal="right"/>
    </xf>
    <xf numFmtId="41" fontId="2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right"/>
    </xf>
    <xf numFmtId="164" fontId="5" fillId="0" borderId="0" xfId="42" applyNumberFormat="1" applyFont="1" applyFill="1" applyBorder="1" applyAlignment="1">
      <alignment/>
    </xf>
    <xf numFmtId="164" fontId="2" fillId="0" borderId="10" xfId="42" applyNumberFormat="1" applyFont="1" applyFill="1" applyBorder="1" applyAlignment="1">
      <alignment/>
    </xf>
    <xf numFmtId="0" fontId="2" fillId="0" borderId="11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41" fontId="2" fillId="0" borderId="0" xfId="0" applyNumberFormat="1" applyFont="1" applyFill="1" applyAlignment="1">
      <alignment horizontal="center"/>
    </xf>
    <xf numFmtId="41" fontId="2" fillId="0" borderId="0" xfId="42" applyNumberFormat="1" applyFont="1" applyFill="1" applyAlignment="1">
      <alignment/>
    </xf>
    <xf numFmtId="41" fontId="2" fillId="0" borderId="0" xfId="42" applyNumberFormat="1" applyFont="1" applyFill="1" applyAlignment="1">
      <alignment horizontal="center"/>
    </xf>
    <xf numFmtId="164" fontId="2" fillId="0" borderId="12" xfId="42" applyNumberFormat="1" applyFont="1" applyFill="1" applyBorder="1" applyAlignment="1">
      <alignment/>
    </xf>
    <xf numFmtId="164" fontId="2" fillId="0" borderId="13" xfId="42" applyNumberFormat="1" applyFont="1" applyFill="1" applyBorder="1" applyAlignment="1">
      <alignment/>
    </xf>
    <xf numFmtId="164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 horizontal="right"/>
    </xf>
    <xf numFmtId="43" fontId="2" fillId="0" borderId="0" xfId="42" applyNumberFormat="1" applyFont="1" applyFill="1" applyBorder="1" applyAlignment="1">
      <alignment/>
    </xf>
    <xf numFmtId="164" fontId="2" fillId="0" borderId="10" xfId="42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0" fontId="11" fillId="0" borderId="0" xfId="0" applyFont="1" applyFill="1" applyAlignment="1">
      <alignment horizontal="center"/>
    </xf>
    <xf numFmtId="14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164" fontId="1" fillId="0" borderId="0" xfId="42" applyNumberFormat="1" applyFont="1" applyFill="1" applyBorder="1" applyAlignment="1">
      <alignment/>
    </xf>
    <xf numFmtId="164" fontId="1" fillId="0" borderId="14" xfId="42" applyNumberFormat="1" applyFont="1" applyFill="1" applyBorder="1" applyAlignment="1">
      <alignment/>
    </xf>
    <xf numFmtId="164" fontId="1" fillId="0" borderId="11" xfId="42" applyNumberFormat="1" applyFont="1" applyFill="1" applyBorder="1" applyAlignment="1">
      <alignment/>
    </xf>
    <xf numFmtId="43" fontId="3" fillId="0" borderId="0" xfId="42" applyNumberFormat="1" applyFont="1" applyFill="1" applyBorder="1" applyAlignment="1">
      <alignment/>
    </xf>
    <xf numFmtId="14" fontId="3" fillId="0" borderId="0" xfId="0" applyNumberFormat="1" applyFont="1" applyAlignment="1">
      <alignment horizontal="right"/>
    </xf>
    <xf numFmtId="164" fontId="3" fillId="0" borderId="10" xfId="42" applyNumberFormat="1" applyFont="1" applyFill="1" applyBorder="1" applyAlignment="1">
      <alignment/>
    </xf>
    <xf numFmtId="164" fontId="3" fillId="0" borderId="0" xfId="42" applyNumberFormat="1" applyFont="1" applyFill="1" applyBorder="1" applyAlignment="1">
      <alignment horizontal="right"/>
    </xf>
    <xf numFmtId="164" fontId="0" fillId="0" borderId="0" xfId="42" applyNumberFormat="1" applyFont="1" applyAlignment="1">
      <alignment/>
    </xf>
    <xf numFmtId="164" fontId="1" fillId="0" borderId="10" xfId="42" applyNumberFormat="1" applyFont="1" applyFill="1" applyBorder="1" applyAlignment="1">
      <alignment/>
    </xf>
    <xf numFmtId="0" fontId="13" fillId="0" borderId="0" xfId="0" applyFont="1" applyAlignment="1">
      <alignment/>
    </xf>
    <xf numFmtId="164" fontId="3" fillId="0" borderId="0" xfId="42" applyNumberFormat="1" applyFont="1" applyAlignment="1">
      <alignment/>
    </xf>
    <xf numFmtId="164" fontId="3" fillId="0" borderId="0" xfId="42" applyNumberFormat="1" applyFont="1" applyAlignment="1">
      <alignment horizontal="right"/>
    </xf>
    <xf numFmtId="164" fontId="3" fillId="0" borderId="0" xfId="42" applyNumberFormat="1" applyFont="1" applyFill="1" applyAlignment="1">
      <alignment horizontal="right"/>
    </xf>
    <xf numFmtId="164" fontId="3" fillId="0" borderId="10" xfId="42" applyNumberFormat="1" applyFont="1" applyFill="1" applyBorder="1" applyAlignment="1">
      <alignment horizontal="right"/>
    </xf>
    <xf numFmtId="164" fontId="3" fillId="0" borderId="15" xfId="42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right"/>
    </xf>
    <xf numFmtId="41" fontId="3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64" fontId="3" fillId="0" borderId="11" xfId="42" applyNumberFormat="1" applyFont="1" applyFill="1" applyBorder="1" applyAlignment="1">
      <alignment/>
    </xf>
    <xf numFmtId="164" fontId="0" fillId="0" borderId="0" xfId="0" applyNumberFormat="1" applyFont="1" applyAlignment="1">
      <alignment/>
    </xf>
    <xf numFmtId="15" fontId="14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41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41" fontId="0" fillId="0" borderId="0" xfId="0" applyNumberFormat="1" applyFont="1" applyAlignment="1">
      <alignment/>
    </xf>
    <xf numFmtId="164" fontId="4" fillId="0" borderId="0" xfId="42" applyNumberFormat="1" applyFont="1" applyFill="1" applyBorder="1" applyAlignment="1">
      <alignment/>
    </xf>
    <xf numFmtId="164" fontId="4" fillId="0" borderId="10" xfId="42" applyNumberFormat="1" applyFont="1" applyFill="1" applyBorder="1" applyAlignment="1">
      <alignment/>
    </xf>
    <xf numFmtId="164" fontId="4" fillId="0" borderId="14" xfId="42" applyNumberFormat="1" applyFont="1" applyFill="1" applyBorder="1" applyAlignment="1">
      <alignment/>
    </xf>
    <xf numFmtId="164" fontId="4" fillId="0" borderId="11" xfId="42" applyNumberFormat="1" applyFont="1" applyFill="1" applyBorder="1" applyAlignment="1">
      <alignment/>
    </xf>
    <xf numFmtId="43" fontId="4" fillId="0" borderId="0" xfId="0" applyNumberFormat="1" applyFont="1" applyFill="1" applyBorder="1" applyAlignment="1">
      <alignment/>
    </xf>
    <xf numFmtId="43" fontId="4" fillId="0" borderId="11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 horizontal="right"/>
    </xf>
    <xf numFmtId="49" fontId="3" fillId="0" borderId="0" xfId="0" applyNumberFormat="1" applyFont="1" applyAlignment="1">
      <alignment horizontal="right"/>
    </xf>
    <xf numFmtId="164" fontId="2" fillId="0" borderId="11" xfId="42" applyNumberFormat="1" applyFont="1" applyBorder="1" applyAlignment="1">
      <alignment/>
    </xf>
    <xf numFmtId="164" fontId="2" fillId="0" borderId="15" xfId="42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41" fontId="2" fillId="0" borderId="15" xfId="0" applyNumberFormat="1" applyFont="1" applyBorder="1" applyAlignment="1">
      <alignment horizontal="right"/>
    </xf>
    <xf numFmtId="43" fontId="1" fillId="0" borderId="0" xfId="0" applyNumberFormat="1" applyFont="1" applyFill="1" applyBorder="1" applyAlignment="1">
      <alignment horizontal="right"/>
    </xf>
    <xf numFmtId="43" fontId="1" fillId="0" borderId="11" xfId="0" applyNumberFormat="1" applyFont="1" applyFill="1" applyBorder="1" applyAlignment="1">
      <alignment horizontal="right"/>
    </xf>
    <xf numFmtId="43" fontId="1" fillId="0" borderId="0" xfId="0" applyNumberFormat="1" applyFont="1" applyFill="1" applyBorder="1" applyAlignment="1">
      <alignment/>
    </xf>
    <xf numFmtId="43" fontId="1" fillId="0" borderId="11" xfId="0" applyNumberFormat="1" applyFont="1" applyFill="1" applyBorder="1" applyAlignment="1">
      <alignment/>
    </xf>
    <xf numFmtId="164" fontId="3" fillId="0" borderId="0" xfId="42" applyNumberFormat="1" applyFont="1" applyFill="1" applyAlignment="1">
      <alignment horizontal="center"/>
    </xf>
    <xf numFmtId="164" fontId="3" fillId="0" borderId="12" xfId="42" applyNumberFormat="1" applyFont="1" applyFill="1" applyBorder="1" applyAlignment="1">
      <alignment/>
    </xf>
    <xf numFmtId="164" fontId="3" fillId="0" borderId="13" xfId="42" applyNumberFormat="1" applyFont="1" applyFill="1" applyBorder="1" applyAlignment="1">
      <alignment/>
    </xf>
    <xf numFmtId="164" fontId="3" fillId="0" borderId="0" xfId="42" applyNumberFormat="1" applyFont="1" applyFill="1" applyBorder="1" applyAlignment="1" quotePrefix="1">
      <alignment horizontal="right"/>
    </xf>
    <xf numFmtId="49" fontId="3" fillId="0" borderId="0" xfId="0" applyNumberFormat="1" applyFont="1" applyBorder="1" applyAlignment="1">
      <alignment horizontal="center"/>
    </xf>
    <xf numFmtId="164" fontId="3" fillId="0" borderId="0" xfId="42" applyNumberFormat="1" applyFont="1" applyBorder="1" applyAlignment="1">
      <alignment/>
    </xf>
    <xf numFmtId="41" fontId="3" fillId="0" borderId="15" xfId="0" applyNumberFormat="1" applyFont="1" applyFill="1" applyBorder="1" applyAlignment="1">
      <alignment/>
    </xf>
    <xf numFmtId="3" fontId="3" fillId="0" borderId="0" xfId="0" applyNumberFormat="1" applyFont="1" applyAlignment="1">
      <alignment horizontal="right"/>
    </xf>
    <xf numFmtId="41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41" fontId="3" fillId="0" borderId="0" xfId="0" applyNumberFormat="1" applyFont="1" applyAlignment="1">
      <alignment/>
    </xf>
    <xf numFmtId="41" fontId="3" fillId="0" borderId="0" xfId="0" applyNumberFormat="1" applyFont="1" applyAlignment="1">
      <alignment horizontal="right"/>
    </xf>
    <xf numFmtId="41" fontId="3" fillId="0" borderId="0" xfId="42" applyNumberFormat="1" applyFont="1" applyAlignment="1">
      <alignment/>
    </xf>
    <xf numFmtId="41" fontId="3" fillId="0" borderId="0" xfId="42" applyNumberFormat="1" applyFont="1" applyBorder="1" applyAlignment="1">
      <alignment/>
    </xf>
    <xf numFmtId="41" fontId="3" fillId="0" borderId="0" xfId="0" applyNumberFormat="1" applyFont="1" applyAlignment="1">
      <alignment/>
    </xf>
    <xf numFmtId="41" fontId="3" fillId="0" borderId="0" xfId="42" applyNumberFormat="1" applyFont="1" applyAlignment="1">
      <alignment horizontal="right"/>
    </xf>
    <xf numFmtId="41" fontId="3" fillId="0" borderId="0" xfId="42" applyNumberFormat="1" applyFont="1" applyAlignment="1">
      <alignment/>
    </xf>
    <xf numFmtId="0" fontId="5" fillId="0" borderId="0" xfId="0" applyFont="1" applyAlignment="1">
      <alignment/>
    </xf>
    <xf numFmtId="41" fontId="3" fillId="0" borderId="0" xfId="42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164" fontId="3" fillId="0" borderId="0" xfId="42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41" fontId="3" fillId="0" borderId="13" xfId="0" applyNumberFormat="1" applyFont="1" applyBorder="1" applyAlignment="1">
      <alignment/>
    </xf>
    <xf numFmtId="164" fontId="3" fillId="0" borderId="13" xfId="42" applyNumberFormat="1" applyFont="1" applyBorder="1" applyAlignment="1">
      <alignment horizontal="right"/>
    </xf>
    <xf numFmtId="41" fontId="3" fillId="0" borderId="13" xfId="42" applyNumberFormat="1" applyFont="1" applyBorder="1" applyAlignment="1">
      <alignment/>
    </xf>
    <xf numFmtId="164" fontId="3" fillId="0" borderId="13" xfId="42" applyNumberFormat="1" applyFont="1" applyFill="1" applyBorder="1" applyAlignment="1">
      <alignment horizontal="right"/>
    </xf>
    <xf numFmtId="164" fontId="2" fillId="0" borderId="13" xfId="42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28</xdr:row>
      <xdr:rowOff>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3267075" y="437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</xdr:colOff>
      <xdr:row>30</xdr:row>
      <xdr:rowOff>0</xdr:rowOff>
    </xdr:from>
    <xdr:ext cx="76200" cy="200025"/>
    <xdr:sp>
      <xdr:nvSpPr>
        <xdr:cNvPr id="2" name="Text Box 2"/>
        <xdr:cNvSpPr txBox="1">
          <a:spLocks noChangeArrowheads="1"/>
        </xdr:cNvSpPr>
      </xdr:nvSpPr>
      <xdr:spPr>
        <a:xfrm>
          <a:off x="3524250" y="437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114300</xdr:colOff>
      <xdr:row>43</xdr:row>
      <xdr:rowOff>0</xdr:rowOff>
    </xdr:from>
    <xdr:ext cx="76200" cy="200025"/>
    <xdr:sp>
      <xdr:nvSpPr>
        <xdr:cNvPr id="3" name="Text Box 3"/>
        <xdr:cNvSpPr txBox="1">
          <a:spLocks noChangeArrowheads="1"/>
        </xdr:cNvSpPr>
      </xdr:nvSpPr>
      <xdr:spPr>
        <a:xfrm>
          <a:off x="2705100" y="686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47</xdr:row>
      <xdr:rowOff>0</xdr:rowOff>
    </xdr:from>
    <xdr:ext cx="76200" cy="200025"/>
    <xdr:sp>
      <xdr:nvSpPr>
        <xdr:cNvPr id="4" name="Text Box 4"/>
        <xdr:cNvSpPr txBox="1">
          <a:spLocks noChangeArrowheads="1"/>
        </xdr:cNvSpPr>
      </xdr:nvSpPr>
      <xdr:spPr>
        <a:xfrm>
          <a:off x="2781300" y="762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47</xdr:row>
      <xdr:rowOff>0</xdr:rowOff>
    </xdr:from>
    <xdr:ext cx="76200" cy="200025"/>
    <xdr:sp>
      <xdr:nvSpPr>
        <xdr:cNvPr id="5" name="Text Box 5"/>
        <xdr:cNvSpPr txBox="1">
          <a:spLocks noChangeArrowheads="1"/>
        </xdr:cNvSpPr>
      </xdr:nvSpPr>
      <xdr:spPr>
        <a:xfrm>
          <a:off x="3457575" y="762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47</xdr:row>
      <xdr:rowOff>0</xdr:rowOff>
    </xdr:from>
    <xdr:ext cx="76200" cy="200025"/>
    <xdr:sp>
      <xdr:nvSpPr>
        <xdr:cNvPr id="6" name="Text Box 6"/>
        <xdr:cNvSpPr txBox="1">
          <a:spLocks noChangeArrowheads="1"/>
        </xdr:cNvSpPr>
      </xdr:nvSpPr>
      <xdr:spPr>
        <a:xfrm>
          <a:off x="4086225" y="762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190500</xdr:colOff>
      <xdr:row>47</xdr:row>
      <xdr:rowOff>0</xdr:rowOff>
    </xdr:from>
    <xdr:ext cx="76200" cy="200025"/>
    <xdr:sp>
      <xdr:nvSpPr>
        <xdr:cNvPr id="7" name="Text Box 7"/>
        <xdr:cNvSpPr txBox="1">
          <a:spLocks noChangeArrowheads="1"/>
        </xdr:cNvSpPr>
      </xdr:nvSpPr>
      <xdr:spPr>
        <a:xfrm>
          <a:off x="4838700" y="762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733425</xdr:colOff>
      <xdr:row>47</xdr:row>
      <xdr:rowOff>0</xdr:rowOff>
    </xdr:from>
    <xdr:ext cx="76200" cy="200025"/>
    <xdr:sp>
      <xdr:nvSpPr>
        <xdr:cNvPr id="8" name="Text Box 8"/>
        <xdr:cNvSpPr txBox="1">
          <a:spLocks noChangeArrowheads="1"/>
        </xdr:cNvSpPr>
      </xdr:nvSpPr>
      <xdr:spPr>
        <a:xfrm>
          <a:off x="6048375" y="762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47</xdr:row>
      <xdr:rowOff>0</xdr:rowOff>
    </xdr:from>
    <xdr:ext cx="76200" cy="200025"/>
    <xdr:sp>
      <xdr:nvSpPr>
        <xdr:cNvPr id="9" name="Text Box 9"/>
        <xdr:cNvSpPr txBox="1">
          <a:spLocks noChangeArrowheads="1"/>
        </xdr:cNvSpPr>
      </xdr:nvSpPr>
      <xdr:spPr>
        <a:xfrm>
          <a:off x="6362700" y="762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>
      <xdr:nvSpPr>
        <xdr:cNvPr id="10" name="Text Box 10"/>
        <xdr:cNvSpPr txBox="1">
          <a:spLocks noChangeArrowheads="1"/>
        </xdr:cNvSpPr>
      </xdr:nvSpPr>
      <xdr:spPr>
        <a:xfrm>
          <a:off x="3267075" y="437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</xdr:colOff>
      <xdr:row>33</xdr:row>
      <xdr:rowOff>66675</xdr:rowOff>
    </xdr:from>
    <xdr:ext cx="76200" cy="200025"/>
    <xdr:sp>
      <xdr:nvSpPr>
        <xdr:cNvPr id="11" name="Text Box 11"/>
        <xdr:cNvSpPr txBox="1">
          <a:spLocks noChangeArrowheads="1"/>
        </xdr:cNvSpPr>
      </xdr:nvSpPr>
      <xdr:spPr>
        <a:xfrm>
          <a:off x="3524250" y="5019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114300</xdr:colOff>
      <xdr:row>55</xdr:row>
      <xdr:rowOff>0</xdr:rowOff>
    </xdr:from>
    <xdr:ext cx="76200" cy="200025"/>
    <xdr:sp>
      <xdr:nvSpPr>
        <xdr:cNvPr id="12" name="Text Box 12"/>
        <xdr:cNvSpPr txBox="1">
          <a:spLocks noChangeArrowheads="1"/>
        </xdr:cNvSpPr>
      </xdr:nvSpPr>
      <xdr:spPr>
        <a:xfrm>
          <a:off x="2705100" y="9163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55</xdr:row>
      <xdr:rowOff>0</xdr:rowOff>
    </xdr:from>
    <xdr:ext cx="76200" cy="200025"/>
    <xdr:sp>
      <xdr:nvSpPr>
        <xdr:cNvPr id="13" name="Text Box 13"/>
        <xdr:cNvSpPr txBox="1">
          <a:spLocks noChangeArrowheads="1"/>
        </xdr:cNvSpPr>
      </xdr:nvSpPr>
      <xdr:spPr>
        <a:xfrm>
          <a:off x="2781300" y="9163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55</xdr:row>
      <xdr:rowOff>0</xdr:rowOff>
    </xdr:from>
    <xdr:ext cx="76200" cy="200025"/>
    <xdr:sp>
      <xdr:nvSpPr>
        <xdr:cNvPr id="14" name="Text Box 14"/>
        <xdr:cNvSpPr txBox="1">
          <a:spLocks noChangeArrowheads="1"/>
        </xdr:cNvSpPr>
      </xdr:nvSpPr>
      <xdr:spPr>
        <a:xfrm>
          <a:off x="3457575" y="9163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55</xdr:row>
      <xdr:rowOff>0</xdr:rowOff>
    </xdr:from>
    <xdr:ext cx="76200" cy="200025"/>
    <xdr:sp>
      <xdr:nvSpPr>
        <xdr:cNvPr id="15" name="Text Box 15"/>
        <xdr:cNvSpPr txBox="1">
          <a:spLocks noChangeArrowheads="1"/>
        </xdr:cNvSpPr>
      </xdr:nvSpPr>
      <xdr:spPr>
        <a:xfrm>
          <a:off x="4086225" y="9163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190500</xdr:colOff>
      <xdr:row>55</xdr:row>
      <xdr:rowOff>0</xdr:rowOff>
    </xdr:from>
    <xdr:ext cx="76200" cy="200025"/>
    <xdr:sp>
      <xdr:nvSpPr>
        <xdr:cNvPr id="16" name="Text Box 16"/>
        <xdr:cNvSpPr txBox="1">
          <a:spLocks noChangeArrowheads="1"/>
        </xdr:cNvSpPr>
      </xdr:nvSpPr>
      <xdr:spPr>
        <a:xfrm>
          <a:off x="4838700" y="9163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55</xdr:row>
      <xdr:rowOff>0</xdr:rowOff>
    </xdr:from>
    <xdr:ext cx="76200" cy="200025"/>
    <xdr:sp>
      <xdr:nvSpPr>
        <xdr:cNvPr id="17" name="Text Box 17"/>
        <xdr:cNvSpPr txBox="1">
          <a:spLocks noChangeArrowheads="1"/>
        </xdr:cNvSpPr>
      </xdr:nvSpPr>
      <xdr:spPr>
        <a:xfrm>
          <a:off x="5505450" y="9163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55</xdr:row>
      <xdr:rowOff>0</xdr:rowOff>
    </xdr:from>
    <xdr:ext cx="76200" cy="200025"/>
    <xdr:sp>
      <xdr:nvSpPr>
        <xdr:cNvPr id="18" name="Text Box 18"/>
        <xdr:cNvSpPr txBox="1">
          <a:spLocks noChangeArrowheads="1"/>
        </xdr:cNvSpPr>
      </xdr:nvSpPr>
      <xdr:spPr>
        <a:xfrm>
          <a:off x="6362700" y="9163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114300</xdr:colOff>
      <xdr:row>43</xdr:row>
      <xdr:rowOff>0</xdr:rowOff>
    </xdr:from>
    <xdr:ext cx="76200" cy="200025"/>
    <xdr:sp>
      <xdr:nvSpPr>
        <xdr:cNvPr id="19" name="Text Box 19"/>
        <xdr:cNvSpPr txBox="1">
          <a:spLocks noChangeArrowheads="1"/>
        </xdr:cNvSpPr>
      </xdr:nvSpPr>
      <xdr:spPr>
        <a:xfrm>
          <a:off x="3381375" y="686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76200" cy="200025"/>
    <xdr:sp>
      <xdr:nvSpPr>
        <xdr:cNvPr id="20" name="Text Box 20"/>
        <xdr:cNvSpPr txBox="1">
          <a:spLocks noChangeArrowheads="1"/>
        </xdr:cNvSpPr>
      </xdr:nvSpPr>
      <xdr:spPr>
        <a:xfrm>
          <a:off x="4010025" y="686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114300</xdr:colOff>
      <xdr:row>43</xdr:row>
      <xdr:rowOff>0</xdr:rowOff>
    </xdr:from>
    <xdr:ext cx="76200" cy="200025"/>
    <xdr:sp>
      <xdr:nvSpPr>
        <xdr:cNvPr id="21" name="Text Box 21"/>
        <xdr:cNvSpPr txBox="1">
          <a:spLocks noChangeArrowheads="1"/>
        </xdr:cNvSpPr>
      </xdr:nvSpPr>
      <xdr:spPr>
        <a:xfrm>
          <a:off x="4762500" y="686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114300</xdr:colOff>
      <xdr:row>43</xdr:row>
      <xdr:rowOff>0</xdr:rowOff>
    </xdr:from>
    <xdr:ext cx="76200" cy="200025"/>
    <xdr:sp>
      <xdr:nvSpPr>
        <xdr:cNvPr id="22" name="Text Box 22"/>
        <xdr:cNvSpPr txBox="1">
          <a:spLocks noChangeArrowheads="1"/>
        </xdr:cNvSpPr>
      </xdr:nvSpPr>
      <xdr:spPr>
        <a:xfrm>
          <a:off x="5429250" y="686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114300</xdr:colOff>
      <xdr:row>43</xdr:row>
      <xdr:rowOff>0</xdr:rowOff>
    </xdr:from>
    <xdr:ext cx="76200" cy="200025"/>
    <xdr:sp>
      <xdr:nvSpPr>
        <xdr:cNvPr id="23" name="Text Box 23"/>
        <xdr:cNvSpPr txBox="1">
          <a:spLocks noChangeArrowheads="1"/>
        </xdr:cNvSpPr>
      </xdr:nvSpPr>
      <xdr:spPr>
        <a:xfrm>
          <a:off x="6286500" y="686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55</xdr:row>
      <xdr:rowOff>0</xdr:rowOff>
    </xdr:from>
    <xdr:ext cx="76200" cy="200025"/>
    <xdr:sp>
      <xdr:nvSpPr>
        <xdr:cNvPr id="24" name="Text Box 24"/>
        <xdr:cNvSpPr txBox="1">
          <a:spLocks noChangeArrowheads="1"/>
        </xdr:cNvSpPr>
      </xdr:nvSpPr>
      <xdr:spPr>
        <a:xfrm>
          <a:off x="3457575" y="9163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55</xdr:row>
      <xdr:rowOff>0</xdr:rowOff>
    </xdr:from>
    <xdr:ext cx="76200" cy="200025"/>
    <xdr:sp>
      <xdr:nvSpPr>
        <xdr:cNvPr id="25" name="Text Box 25"/>
        <xdr:cNvSpPr txBox="1">
          <a:spLocks noChangeArrowheads="1"/>
        </xdr:cNvSpPr>
      </xdr:nvSpPr>
      <xdr:spPr>
        <a:xfrm>
          <a:off x="4086225" y="9163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190500</xdr:colOff>
      <xdr:row>55</xdr:row>
      <xdr:rowOff>0</xdr:rowOff>
    </xdr:from>
    <xdr:ext cx="76200" cy="200025"/>
    <xdr:sp>
      <xdr:nvSpPr>
        <xdr:cNvPr id="26" name="Text Box 26"/>
        <xdr:cNvSpPr txBox="1">
          <a:spLocks noChangeArrowheads="1"/>
        </xdr:cNvSpPr>
      </xdr:nvSpPr>
      <xdr:spPr>
        <a:xfrm>
          <a:off x="4838700" y="9163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55</xdr:row>
      <xdr:rowOff>0</xdr:rowOff>
    </xdr:from>
    <xdr:ext cx="76200" cy="200025"/>
    <xdr:sp>
      <xdr:nvSpPr>
        <xdr:cNvPr id="27" name="Text Box 27"/>
        <xdr:cNvSpPr txBox="1">
          <a:spLocks noChangeArrowheads="1"/>
        </xdr:cNvSpPr>
      </xdr:nvSpPr>
      <xdr:spPr>
        <a:xfrm>
          <a:off x="5505450" y="9163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55</xdr:row>
      <xdr:rowOff>0</xdr:rowOff>
    </xdr:from>
    <xdr:ext cx="76200" cy="200025"/>
    <xdr:sp>
      <xdr:nvSpPr>
        <xdr:cNvPr id="28" name="Text Box 28"/>
        <xdr:cNvSpPr txBox="1">
          <a:spLocks noChangeArrowheads="1"/>
        </xdr:cNvSpPr>
      </xdr:nvSpPr>
      <xdr:spPr>
        <a:xfrm>
          <a:off x="6362700" y="9163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55</xdr:row>
      <xdr:rowOff>0</xdr:rowOff>
    </xdr:from>
    <xdr:ext cx="76200" cy="200025"/>
    <xdr:sp>
      <xdr:nvSpPr>
        <xdr:cNvPr id="29" name="Text Box 29"/>
        <xdr:cNvSpPr txBox="1">
          <a:spLocks noChangeArrowheads="1"/>
        </xdr:cNvSpPr>
      </xdr:nvSpPr>
      <xdr:spPr>
        <a:xfrm>
          <a:off x="6362700" y="9163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55</xdr:row>
      <xdr:rowOff>0</xdr:rowOff>
    </xdr:from>
    <xdr:ext cx="76200" cy="200025"/>
    <xdr:sp>
      <xdr:nvSpPr>
        <xdr:cNvPr id="30" name="Text Box 30"/>
        <xdr:cNvSpPr txBox="1">
          <a:spLocks noChangeArrowheads="1"/>
        </xdr:cNvSpPr>
      </xdr:nvSpPr>
      <xdr:spPr>
        <a:xfrm>
          <a:off x="6362700" y="9163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43</xdr:row>
      <xdr:rowOff>76200</xdr:rowOff>
    </xdr:from>
    <xdr:ext cx="76200" cy="200025"/>
    <xdr:sp>
      <xdr:nvSpPr>
        <xdr:cNvPr id="31" name="Text Box 31"/>
        <xdr:cNvSpPr txBox="1">
          <a:spLocks noChangeArrowheads="1"/>
        </xdr:cNvSpPr>
      </xdr:nvSpPr>
      <xdr:spPr>
        <a:xfrm>
          <a:off x="6362700" y="6943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55</xdr:row>
      <xdr:rowOff>0</xdr:rowOff>
    </xdr:from>
    <xdr:ext cx="76200" cy="200025"/>
    <xdr:sp>
      <xdr:nvSpPr>
        <xdr:cNvPr id="32" name="Text Box 32"/>
        <xdr:cNvSpPr txBox="1">
          <a:spLocks noChangeArrowheads="1"/>
        </xdr:cNvSpPr>
      </xdr:nvSpPr>
      <xdr:spPr>
        <a:xfrm>
          <a:off x="2781300" y="9163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55</xdr:row>
      <xdr:rowOff>0</xdr:rowOff>
    </xdr:from>
    <xdr:ext cx="76200" cy="200025"/>
    <xdr:sp>
      <xdr:nvSpPr>
        <xdr:cNvPr id="33" name="Text Box 33"/>
        <xdr:cNvSpPr txBox="1">
          <a:spLocks noChangeArrowheads="1"/>
        </xdr:cNvSpPr>
      </xdr:nvSpPr>
      <xdr:spPr>
        <a:xfrm>
          <a:off x="3457575" y="9163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55</xdr:row>
      <xdr:rowOff>0</xdr:rowOff>
    </xdr:from>
    <xdr:ext cx="76200" cy="200025"/>
    <xdr:sp>
      <xdr:nvSpPr>
        <xdr:cNvPr id="34" name="Text Box 34"/>
        <xdr:cNvSpPr txBox="1">
          <a:spLocks noChangeArrowheads="1"/>
        </xdr:cNvSpPr>
      </xdr:nvSpPr>
      <xdr:spPr>
        <a:xfrm>
          <a:off x="4086225" y="9163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190500</xdr:colOff>
      <xdr:row>55</xdr:row>
      <xdr:rowOff>0</xdr:rowOff>
    </xdr:from>
    <xdr:ext cx="76200" cy="200025"/>
    <xdr:sp>
      <xdr:nvSpPr>
        <xdr:cNvPr id="35" name="Text Box 35"/>
        <xdr:cNvSpPr txBox="1">
          <a:spLocks noChangeArrowheads="1"/>
        </xdr:cNvSpPr>
      </xdr:nvSpPr>
      <xdr:spPr>
        <a:xfrm>
          <a:off x="4838700" y="9163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733425</xdr:colOff>
      <xdr:row>55</xdr:row>
      <xdr:rowOff>0</xdr:rowOff>
    </xdr:from>
    <xdr:ext cx="76200" cy="200025"/>
    <xdr:sp>
      <xdr:nvSpPr>
        <xdr:cNvPr id="36" name="Text Box 36"/>
        <xdr:cNvSpPr txBox="1">
          <a:spLocks noChangeArrowheads="1"/>
        </xdr:cNvSpPr>
      </xdr:nvSpPr>
      <xdr:spPr>
        <a:xfrm>
          <a:off x="6048375" y="9163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55</xdr:row>
      <xdr:rowOff>0</xdr:rowOff>
    </xdr:from>
    <xdr:ext cx="76200" cy="200025"/>
    <xdr:sp>
      <xdr:nvSpPr>
        <xdr:cNvPr id="37" name="Text Box 37"/>
        <xdr:cNvSpPr txBox="1">
          <a:spLocks noChangeArrowheads="1"/>
        </xdr:cNvSpPr>
      </xdr:nvSpPr>
      <xdr:spPr>
        <a:xfrm>
          <a:off x="6362700" y="9163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18</xdr:row>
      <xdr:rowOff>0</xdr:rowOff>
    </xdr:from>
    <xdr:ext cx="76200" cy="200025"/>
    <xdr:sp>
      <xdr:nvSpPr>
        <xdr:cNvPr id="38" name="Text Box 38"/>
        <xdr:cNvSpPr txBox="1">
          <a:spLocks noChangeArrowheads="1"/>
        </xdr:cNvSpPr>
      </xdr:nvSpPr>
      <xdr:spPr>
        <a:xfrm>
          <a:off x="2781300" y="3228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18</xdr:row>
      <xdr:rowOff>0</xdr:rowOff>
    </xdr:from>
    <xdr:ext cx="76200" cy="200025"/>
    <xdr:sp>
      <xdr:nvSpPr>
        <xdr:cNvPr id="39" name="Text Box 39"/>
        <xdr:cNvSpPr txBox="1">
          <a:spLocks noChangeArrowheads="1"/>
        </xdr:cNvSpPr>
      </xdr:nvSpPr>
      <xdr:spPr>
        <a:xfrm>
          <a:off x="3457575" y="3228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76200" cy="200025"/>
    <xdr:sp>
      <xdr:nvSpPr>
        <xdr:cNvPr id="40" name="Text Box 40"/>
        <xdr:cNvSpPr txBox="1">
          <a:spLocks noChangeArrowheads="1"/>
        </xdr:cNvSpPr>
      </xdr:nvSpPr>
      <xdr:spPr>
        <a:xfrm>
          <a:off x="4086225" y="3228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17</xdr:row>
      <xdr:rowOff>0</xdr:rowOff>
    </xdr:from>
    <xdr:ext cx="76200" cy="200025"/>
    <xdr:sp>
      <xdr:nvSpPr>
        <xdr:cNvPr id="41" name="Text Box 41"/>
        <xdr:cNvSpPr txBox="1">
          <a:spLocks noChangeArrowheads="1"/>
        </xdr:cNvSpPr>
      </xdr:nvSpPr>
      <xdr:spPr>
        <a:xfrm>
          <a:off x="4867275" y="3228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733425</xdr:colOff>
      <xdr:row>18</xdr:row>
      <xdr:rowOff>0</xdr:rowOff>
    </xdr:from>
    <xdr:ext cx="76200" cy="200025"/>
    <xdr:sp>
      <xdr:nvSpPr>
        <xdr:cNvPr id="42" name="Text Box 42"/>
        <xdr:cNvSpPr txBox="1">
          <a:spLocks noChangeArrowheads="1"/>
        </xdr:cNvSpPr>
      </xdr:nvSpPr>
      <xdr:spPr>
        <a:xfrm>
          <a:off x="6048375" y="3228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18</xdr:row>
      <xdr:rowOff>0</xdr:rowOff>
    </xdr:from>
    <xdr:ext cx="76200" cy="200025"/>
    <xdr:sp>
      <xdr:nvSpPr>
        <xdr:cNvPr id="43" name="Text Box 43"/>
        <xdr:cNvSpPr txBox="1">
          <a:spLocks noChangeArrowheads="1"/>
        </xdr:cNvSpPr>
      </xdr:nvSpPr>
      <xdr:spPr>
        <a:xfrm>
          <a:off x="6362700" y="3228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21</xdr:row>
      <xdr:rowOff>0</xdr:rowOff>
    </xdr:from>
    <xdr:ext cx="76200" cy="200025"/>
    <xdr:sp>
      <xdr:nvSpPr>
        <xdr:cNvPr id="44" name="Text Box 44"/>
        <xdr:cNvSpPr txBox="1">
          <a:spLocks noChangeArrowheads="1"/>
        </xdr:cNvSpPr>
      </xdr:nvSpPr>
      <xdr:spPr>
        <a:xfrm>
          <a:off x="6362700" y="3228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20</xdr:row>
      <xdr:rowOff>0</xdr:rowOff>
    </xdr:from>
    <xdr:ext cx="76200" cy="581025"/>
    <xdr:sp>
      <xdr:nvSpPr>
        <xdr:cNvPr id="45" name="Text Box 43"/>
        <xdr:cNvSpPr txBox="1">
          <a:spLocks noChangeArrowheads="1"/>
        </xdr:cNvSpPr>
      </xdr:nvSpPr>
      <xdr:spPr>
        <a:xfrm>
          <a:off x="6362700" y="322897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23</xdr:row>
      <xdr:rowOff>0</xdr:rowOff>
    </xdr:from>
    <xdr:ext cx="76200" cy="390525"/>
    <xdr:sp>
      <xdr:nvSpPr>
        <xdr:cNvPr id="46" name="Text Box 44"/>
        <xdr:cNvSpPr txBox="1">
          <a:spLocks noChangeArrowheads="1"/>
        </xdr:cNvSpPr>
      </xdr:nvSpPr>
      <xdr:spPr>
        <a:xfrm>
          <a:off x="6362700" y="34194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51</xdr:row>
      <xdr:rowOff>0</xdr:rowOff>
    </xdr:from>
    <xdr:ext cx="76200" cy="200025"/>
    <xdr:sp>
      <xdr:nvSpPr>
        <xdr:cNvPr id="47" name="Text Box 9"/>
        <xdr:cNvSpPr txBox="1">
          <a:spLocks noChangeArrowheads="1"/>
        </xdr:cNvSpPr>
      </xdr:nvSpPr>
      <xdr:spPr>
        <a:xfrm>
          <a:off x="6362700" y="839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49</xdr:row>
      <xdr:rowOff>0</xdr:rowOff>
    </xdr:from>
    <xdr:ext cx="76200" cy="200025"/>
    <xdr:sp>
      <xdr:nvSpPr>
        <xdr:cNvPr id="48" name="Text Box 9"/>
        <xdr:cNvSpPr txBox="1">
          <a:spLocks noChangeArrowheads="1"/>
        </xdr:cNvSpPr>
      </xdr:nvSpPr>
      <xdr:spPr>
        <a:xfrm>
          <a:off x="6362700" y="801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view="pageBreakPreview" zoomScale="60" zoomScalePageLayoutView="0" workbookViewId="0" topLeftCell="A1">
      <selection activeCell="I16" sqref="I16"/>
    </sheetView>
  </sheetViews>
  <sheetFormatPr defaultColWidth="9.140625" defaultRowHeight="12.75"/>
  <cols>
    <col min="1" max="2" width="9.140625" style="43" customWidth="1"/>
    <col min="3" max="3" width="16.8515625" style="43" customWidth="1"/>
    <col min="4" max="4" width="16.421875" style="43" customWidth="1"/>
    <col min="5" max="5" width="16.00390625" style="43" customWidth="1"/>
    <col min="6" max="6" width="17.00390625" style="43" customWidth="1"/>
    <col min="7" max="7" width="17.140625" style="43" customWidth="1"/>
    <col min="8" max="8" width="13.421875" style="43" customWidth="1"/>
    <col min="9" max="9" width="14.28125" style="43" customWidth="1"/>
    <col min="10" max="10" width="13.28125" style="43" customWidth="1"/>
    <col min="11" max="16384" width="9.140625" style="43" customWidth="1"/>
  </cols>
  <sheetData>
    <row r="1" spans="1:8" ht="15.75">
      <c r="A1" s="1" t="s">
        <v>127</v>
      </c>
      <c r="B1" s="1"/>
      <c r="C1" s="1"/>
      <c r="D1" s="1"/>
      <c r="E1" s="1"/>
      <c r="F1" s="1"/>
      <c r="G1" s="2"/>
      <c r="H1" s="2"/>
    </row>
    <row r="2" spans="1:8" ht="15.75">
      <c r="A2" s="1" t="s">
        <v>162</v>
      </c>
      <c r="B2" s="1"/>
      <c r="C2" s="1"/>
      <c r="D2" s="1"/>
      <c r="E2" s="1"/>
      <c r="F2" s="1"/>
      <c r="G2" s="2"/>
      <c r="H2" s="2"/>
    </row>
    <row r="3" spans="1:8" ht="15.75">
      <c r="A3" s="1" t="s">
        <v>144</v>
      </c>
      <c r="B3" s="1"/>
      <c r="C3" s="1"/>
      <c r="D3" s="1"/>
      <c r="E3" s="1"/>
      <c r="F3" s="1"/>
      <c r="G3" s="2"/>
      <c r="H3" s="2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2"/>
      <c r="B5" s="2"/>
      <c r="C5" s="2"/>
      <c r="F5" s="88"/>
      <c r="G5" s="89"/>
      <c r="H5" s="2"/>
    </row>
    <row r="6" spans="1:8" ht="15">
      <c r="A6" s="2"/>
      <c r="B6" s="2"/>
      <c r="C6" s="2"/>
      <c r="D6" s="152" t="s">
        <v>90</v>
      </c>
      <c r="E6" s="152"/>
      <c r="F6" s="152" t="s">
        <v>91</v>
      </c>
      <c r="G6" s="152"/>
      <c r="H6" s="2"/>
    </row>
    <row r="7" spans="1:8" ht="15">
      <c r="A7" s="2"/>
      <c r="B7" s="2"/>
      <c r="C7" s="2"/>
      <c r="D7" s="99"/>
      <c r="E7" s="99" t="s">
        <v>147</v>
      </c>
      <c r="F7" s="99"/>
      <c r="G7" s="100" t="s">
        <v>147</v>
      </c>
      <c r="H7" s="2"/>
    </row>
    <row r="8" spans="1:8" ht="15">
      <c r="A8" s="2"/>
      <c r="B8" s="2"/>
      <c r="C8" s="2"/>
      <c r="D8" s="99" t="s">
        <v>145</v>
      </c>
      <c r="E8" s="99" t="s">
        <v>148</v>
      </c>
      <c r="F8" s="99" t="s">
        <v>150</v>
      </c>
      <c r="G8" s="100" t="s">
        <v>148</v>
      </c>
      <c r="H8" s="2"/>
    </row>
    <row r="9" spans="1:8" ht="15">
      <c r="A9" s="2"/>
      <c r="B9" s="2"/>
      <c r="C9" s="2"/>
      <c r="D9" s="102" t="s">
        <v>146</v>
      </c>
      <c r="E9" s="102" t="s">
        <v>146</v>
      </c>
      <c r="F9" s="102" t="s">
        <v>149</v>
      </c>
      <c r="G9" s="101" t="s">
        <v>151</v>
      </c>
      <c r="H9" s="2"/>
    </row>
    <row r="10" spans="1:11" ht="15">
      <c r="A10" s="2"/>
      <c r="B10" s="2"/>
      <c r="C10" s="2"/>
      <c r="D10" s="102" t="s">
        <v>159</v>
      </c>
      <c r="E10" s="102" t="s">
        <v>164</v>
      </c>
      <c r="F10" s="102" t="s">
        <v>159</v>
      </c>
      <c r="G10" s="102" t="s">
        <v>164</v>
      </c>
      <c r="H10" s="2"/>
      <c r="I10" s="129"/>
      <c r="J10" s="129"/>
      <c r="K10" s="94"/>
    </row>
    <row r="11" spans="1:11" ht="15">
      <c r="A11" s="2"/>
      <c r="B11" s="2"/>
      <c r="C11" s="2"/>
      <c r="D11" s="103" t="s">
        <v>0</v>
      </c>
      <c r="E11" s="87" t="s">
        <v>0</v>
      </c>
      <c r="F11" s="87" t="s">
        <v>0</v>
      </c>
      <c r="G11" s="87" t="s">
        <v>0</v>
      </c>
      <c r="H11" s="2"/>
      <c r="I11" s="94"/>
      <c r="J11" s="94"/>
      <c r="K11" s="94"/>
    </row>
    <row r="12" spans="1:11" ht="15">
      <c r="A12" s="2"/>
      <c r="B12" s="2"/>
      <c r="C12" s="2"/>
      <c r="D12" s="51"/>
      <c r="E12" s="51"/>
      <c r="F12" s="51"/>
      <c r="G12" s="51"/>
      <c r="H12" s="2"/>
      <c r="I12" s="94"/>
      <c r="J12" s="94"/>
      <c r="K12" s="94"/>
    </row>
    <row r="13" spans="1:11" ht="15.75">
      <c r="A13" s="2" t="s">
        <v>1</v>
      </c>
      <c r="B13" s="2"/>
      <c r="C13" s="2"/>
      <c r="D13" s="70">
        <v>35943</v>
      </c>
      <c r="E13" s="107">
        <v>28465</v>
      </c>
      <c r="F13" s="70">
        <v>65178</v>
      </c>
      <c r="G13" s="107">
        <v>59663</v>
      </c>
      <c r="H13" s="2"/>
      <c r="I13" s="70"/>
      <c r="J13" s="96"/>
      <c r="K13" s="96"/>
    </row>
    <row r="14" spans="1:11" ht="15.75">
      <c r="A14" s="2"/>
      <c r="B14" s="2"/>
      <c r="C14" s="2"/>
      <c r="D14" s="70"/>
      <c r="E14" s="107"/>
      <c r="F14" s="70"/>
      <c r="G14" s="107"/>
      <c r="H14" s="2"/>
      <c r="I14" s="70"/>
      <c r="J14" s="94"/>
      <c r="K14" s="94"/>
    </row>
    <row r="15" spans="1:11" ht="15.75">
      <c r="A15" s="2" t="s">
        <v>2</v>
      </c>
      <c r="B15" s="2"/>
      <c r="C15" s="2"/>
      <c r="D15" s="78">
        <v>-29010</v>
      </c>
      <c r="E15" s="108">
        <v>-22481</v>
      </c>
      <c r="F15" s="78">
        <v>-51037</v>
      </c>
      <c r="G15" s="108">
        <v>-45567</v>
      </c>
      <c r="H15" s="2"/>
      <c r="I15" s="70"/>
      <c r="J15" s="96"/>
      <c r="K15" s="96"/>
    </row>
    <row r="16" spans="1:11" ht="15.75">
      <c r="A16" s="2"/>
      <c r="B16" s="2"/>
      <c r="C16" s="2"/>
      <c r="D16" s="70"/>
      <c r="E16" s="107"/>
      <c r="F16" s="70"/>
      <c r="G16" s="107"/>
      <c r="H16" s="2"/>
      <c r="I16" s="70"/>
      <c r="J16" s="94"/>
      <c r="K16" s="94"/>
    </row>
    <row r="17" spans="1:11" ht="15.75">
      <c r="A17" s="18" t="s">
        <v>3</v>
      </c>
      <c r="B17" s="2"/>
      <c r="C17" s="2"/>
      <c r="D17" s="70">
        <f>D13+D15</f>
        <v>6933</v>
      </c>
      <c r="E17" s="107">
        <f>SUM(E13:E16)</f>
        <v>5984</v>
      </c>
      <c r="F17" s="70">
        <f>F13+F15</f>
        <v>14141</v>
      </c>
      <c r="G17" s="107">
        <f>SUM(G13:G16)</f>
        <v>14096</v>
      </c>
      <c r="H17" s="2"/>
      <c r="I17" s="70"/>
      <c r="J17" s="96"/>
      <c r="K17" s="96"/>
    </row>
    <row r="18" spans="1:11" ht="15.75">
      <c r="A18" s="2"/>
      <c r="B18" s="2"/>
      <c r="C18" s="2"/>
      <c r="D18" s="70"/>
      <c r="E18" s="107"/>
      <c r="F18" s="70"/>
      <c r="G18" s="107"/>
      <c r="H18" s="2"/>
      <c r="I18" s="70"/>
      <c r="J18" s="94"/>
      <c r="K18" s="94"/>
    </row>
    <row r="19" spans="1:11" ht="15.75">
      <c r="A19" s="2" t="s">
        <v>5</v>
      </c>
      <c r="B19" s="2"/>
      <c r="C19" s="2"/>
      <c r="D19" s="70">
        <v>631</v>
      </c>
      <c r="E19" s="107">
        <v>218</v>
      </c>
      <c r="F19" s="70">
        <v>1007</v>
      </c>
      <c r="G19" s="107">
        <v>402</v>
      </c>
      <c r="H19" s="2"/>
      <c r="I19" s="70"/>
      <c r="J19" s="96"/>
      <c r="K19" s="96"/>
    </row>
    <row r="20" spans="1:11" ht="15.75">
      <c r="A20" s="2"/>
      <c r="B20" s="2"/>
      <c r="C20" s="2"/>
      <c r="D20" s="70"/>
      <c r="E20" s="107"/>
      <c r="F20" s="70"/>
      <c r="G20" s="107"/>
      <c r="H20" s="2"/>
      <c r="I20" s="70"/>
      <c r="J20" s="94"/>
      <c r="K20" s="94"/>
    </row>
    <row r="21" spans="1:11" ht="15.75">
      <c r="A21" s="2" t="s">
        <v>141</v>
      </c>
      <c r="B21" s="2"/>
      <c r="C21" s="2"/>
      <c r="D21" s="70">
        <v>-3781</v>
      </c>
      <c r="E21" s="107">
        <v>-4417</v>
      </c>
      <c r="F21" s="70">
        <v>-7296</v>
      </c>
      <c r="G21" s="107">
        <v>-7306</v>
      </c>
      <c r="H21" s="2"/>
      <c r="I21" s="70"/>
      <c r="J21" s="96"/>
      <c r="K21" s="96"/>
    </row>
    <row r="22" spans="1:11" ht="15.75">
      <c r="A22" s="2"/>
      <c r="B22" s="2"/>
      <c r="C22" s="2"/>
      <c r="D22" s="70"/>
      <c r="E22" s="107"/>
      <c r="F22" s="70"/>
      <c r="G22" s="107"/>
      <c r="H22" s="2"/>
      <c r="I22" s="70"/>
      <c r="J22" s="94"/>
      <c r="K22" s="94"/>
    </row>
    <row r="23" spans="1:11" ht="15.75">
      <c r="A23" s="2" t="s">
        <v>142</v>
      </c>
      <c r="B23" s="2"/>
      <c r="C23" s="2"/>
      <c r="D23" s="70">
        <v>-993</v>
      </c>
      <c r="E23" s="107">
        <f>-1234</f>
        <v>-1234</v>
      </c>
      <c r="F23" s="70">
        <v>-2148</v>
      </c>
      <c r="G23" s="107">
        <v>-2671</v>
      </c>
      <c r="H23" s="2"/>
      <c r="I23" s="70"/>
      <c r="J23" s="96"/>
      <c r="K23" s="96"/>
    </row>
    <row r="24" spans="1:11" ht="15.75">
      <c r="A24" s="2"/>
      <c r="B24" s="2"/>
      <c r="C24" s="2"/>
      <c r="D24" s="70"/>
      <c r="E24" s="107"/>
      <c r="F24" s="70"/>
      <c r="G24" s="107"/>
      <c r="H24" s="2"/>
      <c r="I24" s="70"/>
      <c r="J24" s="94"/>
      <c r="K24" s="96"/>
    </row>
    <row r="25" spans="1:11" ht="16.5" customHeight="1">
      <c r="A25" s="2" t="s">
        <v>143</v>
      </c>
      <c r="B25" s="2"/>
      <c r="C25" s="2"/>
      <c r="D25" s="78">
        <v>-478</v>
      </c>
      <c r="E25" s="108">
        <v>-339</v>
      </c>
      <c r="F25" s="78">
        <v>-907</v>
      </c>
      <c r="G25" s="108">
        <v>-655</v>
      </c>
      <c r="H25" s="2"/>
      <c r="I25" s="70"/>
      <c r="J25" s="96"/>
      <c r="K25" s="96"/>
    </row>
    <row r="26" spans="1:11" ht="15.75">
      <c r="A26" s="2"/>
      <c r="B26" s="2"/>
      <c r="C26" s="2"/>
      <c r="D26" s="70"/>
      <c r="E26" s="107"/>
      <c r="F26" s="70"/>
      <c r="G26" s="107"/>
      <c r="H26" s="2"/>
      <c r="I26" s="70"/>
      <c r="J26" s="94"/>
      <c r="K26" s="94"/>
    </row>
    <row r="27" spans="1:11" ht="15.75">
      <c r="A27" s="18" t="s">
        <v>119</v>
      </c>
      <c r="B27" s="2"/>
      <c r="C27" s="2"/>
      <c r="D27" s="70">
        <f>SUM(D17:D26)</f>
        <v>2312</v>
      </c>
      <c r="E27" s="107">
        <f>SUM(E16:E26)</f>
        <v>212</v>
      </c>
      <c r="F27" s="70">
        <f>SUM(F17:F26)</f>
        <v>4797</v>
      </c>
      <c r="G27" s="107">
        <f>SUM(G17:G25)</f>
        <v>3866</v>
      </c>
      <c r="H27" s="2"/>
      <c r="I27" s="70"/>
      <c r="J27" s="96"/>
      <c r="K27" s="96"/>
    </row>
    <row r="28" spans="1:11" ht="15.75">
      <c r="A28" s="2"/>
      <c r="B28" s="2"/>
      <c r="C28" s="2"/>
      <c r="D28" s="70"/>
      <c r="E28" s="107"/>
      <c r="F28" s="70"/>
      <c r="G28" s="107"/>
      <c r="H28" s="2"/>
      <c r="I28" s="70"/>
      <c r="J28" s="94"/>
      <c r="K28" s="94"/>
    </row>
    <row r="29" spans="1:11" ht="15.75">
      <c r="A29" s="2" t="s">
        <v>7</v>
      </c>
      <c r="B29" s="2"/>
      <c r="C29" s="2"/>
      <c r="D29" s="70">
        <v>-753</v>
      </c>
      <c r="E29" s="107">
        <v>77</v>
      </c>
      <c r="F29" s="70">
        <v>-1214</v>
      </c>
      <c r="G29" s="107">
        <v>-863</v>
      </c>
      <c r="H29" s="2"/>
      <c r="I29" s="70"/>
      <c r="J29" s="96"/>
      <c r="K29" s="96"/>
    </row>
    <row r="30" spans="1:11" ht="15.75">
      <c r="A30" s="2"/>
      <c r="B30" s="2"/>
      <c r="C30" s="2"/>
      <c r="D30" s="71"/>
      <c r="E30" s="109"/>
      <c r="F30" s="71"/>
      <c r="G30" s="109"/>
      <c r="H30" s="2"/>
      <c r="I30" s="70"/>
      <c r="J30" s="94"/>
      <c r="K30" s="94"/>
    </row>
    <row r="31" spans="1:11" ht="16.5" thickBot="1">
      <c r="A31" s="18" t="s">
        <v>92</v>
      </c>
      <c r="B31" s="2"/>
      <c r="C31" s="2"/>
      <c r="D31" s="72">
        <f>D27+D29</f>
        <v>1559</v>
      </c>
      <c r="E31" s="110">
        <f>E27+E29</f>
        <v>289</v>
      </c>
      <c r="F31" s="72">
        <f>SUM(F27:F30)</f>
        <v>3583</v>
      </c>
      <c r="G31" s="110">
        <f>G27+G29</f>
        <v>3003</v>
      </c>
      <c r="H31" s="2"/>
      <c r="I31" s="70"/>
      <c r="J31" s="96"/>
      <c r="K31" s="96"/>
    </row>
    <row r="32" spans="1:11" ht="15.75">
      <c r="A32" s="2"/>
      <c r="B32" s="2"/>
      <c r="C32" s="2"/>
      <c r="D32" s="70"/>
      <c r="E32" s="107"/>
      <c r="F32" s="70"/>
      <c r="G32" s="107"/>
      <c r="H32" s="2"/>
      <c r="I32" s="70"/>
      <c r="J32" s="94"/>
      <c r="K32" s="94"/>
    </row>
    <row r="33" spans="1:11" ht="15.75">
      <c r="A33" s="2" t="s">
        <v>93</v>
      </c>
      <c r="B33" s="2"/>
      <c r="C33" s="2"/>
      <c r="D33" s="70"/>
      <c r="E33" s="107"/>
      <c r="F33" s="70"/>
      <c r="G33" s="107"/>
      <c r="H33" s="2"/>
      <c r="I33" s="70"/>
      <c r="J33" s="94"/>
      <c r="K33" s="94"/>
    </row>
    <row r="34" spans="1:11" ht="15.75">
      <c r="A34" s="2" t="s">
        <v>94</v>
      </c>
      <c r="B34" s="2"/>
      <c r="C34" s="2"/>
      <c r="D34" s="70">
        <v>1559</v>
      </c>
      <c r="E34" s="107">
        <v>333</v>
      </c>
      <c r="F34" s="70">
        <v>3583</v>
      </c>
      <c r="G34" s="107">
        <v>3064</v>
      </c>
      <c r="H34" s="2"/>
      <c r="I34" s="70"/>
      <c r="J34" s="95"/>
      <c r="K34" s="94"/>
    </row>
    <row r="35" spans="1:11" ht="15.75">
      <c r="A35" s="2" t="s">
        <v>8</v>
      </c>
      <c r="B35" s="2"/>
      <c r="C35" s="2"/>
      <c r="D35" s="70">
        <v>0</v>
      </c>
      <c r="E35" s="107">
        <v>-44</v>
      </c>
      <c r="F35" s="70">
        <v>0</v>
      </c>
      <c r="G35" s="107">
        <v>-61</v>
      </c>
      <c r="H35" s="2"/>
      <c r="I35" s="70"/>
      <c r="J35" s="95"/>
      <c r="K35" s="96"/>
    </row>
    <row r="36" spans="1:11" ht="15.75">
      <c r="A36" s="2"/>
      <c r="B36" s="2"/>
      <c r="C36" s="2"/>
      <c r="D36" s="71"/>
      <c r="E36" s="109"/>
      <c r="F36" s="71"/>
      <c r="G36" s="109"/>
      <c r="H36" s="2"/>
      <c r="I36" s="70"/>
      <c r="J36" s="95"/>
      <c r="K36" s="94"/>
    </row>
    <row r="37" spans="1:12" ht="16.5" thickBot="1">
      <c r="A37" s="2" t="s">
        <v>95</v>
      </c>
      <c r="B37" s="2"/>
      <c r="C37" s="2"/>
      <c r="D37" s="72">
        <f>D34+D35</f>
        <v>1559</v>
      </c>
      <c r="E37" s="110">
        <f>E34+E35</f>
        <v>289</v>
      </c>
      <c r="F37" s="72">
        <f>SUM(F34:F36)</f>
        <v>3583</v>
      </c>
      <c r="G37" s="110">
        <f>G34+G35</f>
        <v>3003</v>
      </c>
      <c r="H37" s="2"/>
      <c r="I37" s="70"/>
      <c r="J37" s="95"/>
      <c r="K37" s="94"/>
      <c r="L37" s="106"/>
    </row>
    <row r="38" spans="1:11" ht="15.75">
      <c r="A38" s="2"/>
      <c r="B38" s="2"/>
      <c r="C38" s="2"/>
      <c r="D38" s="7"/>
      <c r="E38" s="6"/>
      <c r="F38" s="7"/>
      <c r="G38" s="6"/>
      <c r="H38" s="2"/>
      <c r="I38" s="94"/>
      <c r="J38" s="94"/>
      <c r="K38" s="94"/>
    </row>
    <row r="39" spans="1:11" ht="15.75">
      <c r="A39" s="2" t="s">
        <v>96</v>
      </c>
      <c r="B39" s="2"/>
      <c r="C39" s="2"/>
      <c r="D39" s="7"/>
      <c r="E39" s="6"/>
      <c r="F39" s="7"/>
      <c r="G39" s="6"/>
      <c r="H39" s="2"/>
      <c r="I39" s="94"/>
      <c r="J39" s="94"/>
      <c r="K39" s="94"/>
    </row>
    <row r="40" spans="1:11" ht="15.75">
      <c r="A40" s="2" t="s">
        <v>97</v>
      </c>
      <c r="B40" s="2"/>
      <c r="C40" s="2"/>
      <c r="D40" s="7"/>
      <c r="E40" s="6"/>
      <c r="F40" s="7"/>
      <c r="G40" s="6"/>
      <c r="H40" s="2"/>
      <c r="I40" s="94"/>
      <c r="J40" s="94"/>
      <c r="K40" s="94"/>
    </row>
    <row r="41" spans="1:11" ht="15.75">
      <c r="A41" s="47" t="s">
        <v>98</v>
      </c>
      <c r="B41" s="2"/>
      <c r="C41" s="2"/>
      <c r="D41" s="121">
        <f>D34/42377*100</f>
        <v>3.6788824126294926</v>
      </c>
      <c r="E41" s="111">
        <f>E34/42377*100</f>
        <v>0.785803619888147</v>
      </c>
      <c r="F41" s="123">
        <f>F34/42377*100</f>
        <v>8.455058168346037</v>
      </c>
      <c r="G41" s="113">
        <f>G34/42377*100</f>
        <v>7.230337211223069</v>
      </c>
      <c r="H41" s="2"/>
      <c r="I41" s="94"/>
      <c r="J41" s="94"/>
      <c r="K41" s="94"/>
    </row>
    <row r="42" spans="1:11" ht="16.5" thickBot="1">
      <c r="A42" s="47" t="s">
        <v>99</v>
      </c>
      <c r="B42" s="2"/>
      <c r="C42" s="2"/>
      <c r="D42" s="122">
        <f>D34/42377*100</f>
        <v>3.6788824126294926</v>
      </c>
      <c r="E42" s="112">
        <f>E34/42377*100</f>
        <v>0.785803619888147</v>
      </c>
      <c r="F42" s="124">
        <f>F34/42377*100</f>
        <v>8.455058168346037</v>
      </c>
      <c r="G42" s="114">
        <f>G34/42377*100</f>
        <v>7.230337211223069</v>
      </c>
      <c r="H42" s="2"/>
      <c r="I42" s="94"/>
      <c r="J42" s="94"/>
      <c r="K42" s="94"/>
    </row>
    <row r="43" spans="1:11" ht="15.75">
      <c r="A43" s="2"/>
      <c r="B43" s="2"/>
      <c r="C43" s="2"/>
      <c r="D43" s="52"/>
      <c r="F43" s="52"/>
      <c r="H43" s="2" t="s">
        <v>9</v>
      </c>
      <c r="I43" s="94"/>
      <c r="J43" s="94"/>
      <c r="K43" s="94"/>
    </row>
    <row r="44" spans="1:11" ht="15.75">
      <c r="A44" s="2"/>
      <c r="B44" s="2"/>
      <c r="C44" s="2"/>
      <c r="D44" s="3"/>
      <c r="E44" s="3"/>
      <c r="F44" s="3"/>
      <c r="G44" s="3"/>
      <c r="H44" s="2" t="s">
        <v>4</v>
      </c>
      <c r="I44" s="94"/>
      <c r="J44" s="94"/>
      <c r="K44" s="94"/>
    </row>
    <row r="45" spans="1:11" ht="15.75">
      <c r="A45" s="2" t="s">
        <v>10</v>
      </c>
      <c r="B45" s="2"/>
      <c r="C45" s="2"/>
      <c r="D45" s="3"/>
      <c r="E45" s="3"/>
      <c r="F45" s="3"/>
      <c r="G45" s="3"/>
      <c r="H45" s="2" t="s">
        <v>4</v>
      </c>
      <c r="I45" s="94"/>
      <c r="J45" s="94"/>
      <c r="K45" s="94"/>
    </row>
    <row r="46" spans="1:8" ht="15.75">
      <c r="A46" s="2" t="s">
        <v>152</v>
      </c>
      <c r="B46" s="2"/>
      <c r="C46" s="2"/>
      <c r="D46" s="3"/>
      <c r="E46" s="3"/>
      <c r="F46" s="3"/>
      <c r="G46" s="3"/>
      <c r="H46" s="2"/>
    </row>
    <row r="47" spans="2:8" ht="15.75">
      <c r="B47" s="2"/>
      <c r="C47" s="2"/>
      <c r="D47" s="3"/>
      <c r="E47" s="3"/>
      <c r="F47" s="3"/>
      <c r="G47" s="3"/>
      <c r="H47" s="2"/>
    </row>
    <row r="48" spans="1:9" ht="15.75">
      <c r="A48" s="16"/>
      <c r="B48" s="16"/>
      <c r="C48" s="16"/>
      <c r="D48" s="98"/>
      <c r="E48" s="98"/>
      <c r="F48" s="98"/>
      <c r="G48" s="98"/>
      <c r="H48" s="16"/>
      <c r="I48" s="97"/>
    </row>
    <row r="49" spans="1:12" ht="15.75">
      <c r="A49" s="16"/>
      <c r="B49" s="16"/>
      <c r="C49" s="16"/>
      <c r="D49" s="98"/>
      <c r="E49" s="98"/>
      <c r="F49" s="98"/>
      <c r="G49" s="98"/>
      <c r="H49" s="16"/>
      <c r="I49" s="97"/>
      <c r="J49" s="97"/>
      <c r="K49" s="97"/>
      <c r="L49" s="97"/>
    </row>
    <row r="50" spans="1:12" ht="15.75">
      <c r="A50" s="97"/>
      <c r="B50" s="16"/>
      <c r="C50" s="16"/>
      <c r="D50" s="98"/>
      <c r="E50" s="98"/>
      <c r="F50" s="98"/>
      <c r="G50" s="98"/>
      <c r="H50" s="16"/>
      <c r="I50" s="97"/>
      <c r="J50" s="97"/>
      <c r="K50" s="97"/>
      <c r="L50" s="97"/>
    </row>
    <row r="51" spans="1:12" ht="15.75">
      <c r="A51" s="97"/>
      <c r="B51" s="16"/>
      <c r="C51" s="16"/>
      <c r="D51" s="98"/>
      <c r="E51" s="98"/>
      <c r="F51" s="98"/>
      <c r="G51" s="98"/>
      <c r="H51" s="16"/>
      <c r="I51" s="97"/>
      <c r="J51" s="97"/>
      <c r="K51" s="97"/>
      <c r="L51" s="97"/>
    </row>
    <row r="52" spans="1:12" ht="15.75">
      <c r="A52" s="97"/>
      <c r="B52" s="16"/>
      <c r="C52" s="16"/>
      <c r="D52" s="98"/>
      <c r="E52" s="98"/>
      <c r="F52" s="98"/>
      <c r="G52" s="98"/>
      <c r="H52" s="16"/>
      <c r="I52" s="97"/>
      <c r="J52" s="97"/>
      <c r="K52" s="97"/>
      <c r="L52" s="97"/>
    </row>
    <row r="53" spans="1:8" ht="15.75">
      <c r="A53" s="2"/>
      <c r="B53" s="2"/>
      <c r="C53" s="2"/>
      <c r="D53" s="3"/>
      <c r="E53" s="3"/>
      <c r="F53" s="3"/>
      <c r="G53" s="3"/>
      <c r="H53" s="2"/>
    </row>
    <row r="54" spans="4:7" ht="15">
      <c r="D54" s="79"/>
      <c r="E54" s="79"/>
      <c r="F54" s="79"/>
      <c r="G54" s="79"/>
    </row>
    <row r="55" spans="4:7" ht="15">
      <c r="D55" s="79"/>
      <c r="E55" s="79"/>
      <c r="F55" s="79"/>
      <c r="G55" s="79"/>
    </row>
    <row r="56" spans="1:8" ht="15.75">
      <c r="A56" s="2"/>
      <c r="B56" s="2"/>
      <c r="C56" s="2"/>
      <c r="D56" s="3"/>
      <c r="E56" s="3"/>
      <c r="F56" s="3"/>
      <c r="G56" s="3"/>
      <c r="H56" s="2"/>
    </row>
    <row r="57" spans="4:7" ht="15">
      <c r="D57" s="79"/>
      <c r="E57" s="79"/>
      <c r="F57" s="79"/>
      <c r="G57" s="79"/>
    </row>
    <row r="58" spans="1:8" ht="15.75">
      <c r="A58" s="2"/>
      <c r="B58" s="2"/>
      <c r="C58" s="2"/>
      <c r="D58" s="3"/>
      <c r="E58" s="3"/>
      <c r="F58" s="3"/>
      <c r="G58" s="3"/>
      <c r="H58" s="2"/>
    </row>
    <row r="59" spans="1:8" ht="15.75">
      <c r="A59" s="2"/>
      <c r="B59" s="2"/>
      <c r="C59" s="2"/>
      <c r="D59" s="3"/>
      <c r="E59" s="3"/>
      <c r="F59" s="3"/>
      <c r="G59" s="3"/>
      <c r="H59" s="2"/>
    </row>
    <row r="60" spans="1:8" ht="15.75">
      <c r="A60" s="2"/>
      <c r="B60" s="2"/>
      <c r="C60" s="2"/>
      <c r="D60" s="3"/>
      <c r="E60" s="3"/>
      <c r="F60" s="3"/>
      <c r="G60" s="3"/>
      <c r="H60" s="2"/>
    </row>
    <row r="61" spans="1:8" ht="15.75">
      <c r="A61" s="2"/>
      <c r="B61" s="2"/>
      <c r="C61" s="2"/>
      <c r="D61" s="3"/>
      <c r="E61" s="3"/>
      <c r="F61" s="3"/>
      <c r="G61" s="3"/>
      <c r="H61" s="2"/>
    </row>
    <row r="62" spans="4:7" ht="15">
      <c r="D62" s="79"/>
      <c r="E62" s="79"/>
      <c r="F62" s="79"/>
      <c r="G62" s="79"/>
    </row>
    <row r="63" spans="4:7" ht="15">
      <c r="D63" s="79"/>
      <c r="E63" s="79"/>
      <c r="F63" s="79"/>
      <c r="G63" s="79"/>
    </row>
    <row r="64" spans="4:7" ht="15">
      <c r="D64" s="79"/>
      <c r="E64" s="79"/>
      <c r="F64" s="79"/>
      <c r="G64" s="79"/>
    </row>
    <row r="65" spans="4:7" ht="15">
      <c r="D65" s="79"/>
      <c r="E65" s="79"/>
      <c r="F65" s="79"/>
      <c r="G65" s="79"/>
    </row>
    <row r="66" spans="4:7" ht="15">
      <c r="D66" s="79"/>
      <c r="E66" s="79"/>
      <c r="F66" s="79"/>
      <c r="G66" s="79"/>
    </row>
    <row r="67" spans="4:7" ht="15">
      <c r="D67" s="79"/>
      <c r="E67" s="79"/>
      <c r="F67" s="79"/>
      <c r="G67" s="79"/>
    </row>
    <row r="68" spans="4:7" ht="15">
      <c r="D68" s="79"/>
      <c r="E68" s="79"/>
      <c r="F68" s="79"/>
      <c r="G68" s="79"/>
    </row>
    <row r="69" spans="4:7" ht="15">
      <c r="D69" s="79"/>
      <c r="E69" s="79"/>
      <c r="F69" s="79"/>
      <c r="G69" s="79"/>
    </row>
    <row r="70" spans="4:7" ht="15">
      <c r="D70" s="79"/>
      <c r="E70" s="79"/>
      <c r="F70" s="79"/>
      <c r="G70" s="79"/>
    </row>
    <row r="71" spans="4:7" ht="15">
      <c r="D71" s="79"/>
      <c r="E71" s="79"/>
      <c r="F71" s="79"/>
      <c r="G71" s="79"/>
    </row>
    <row r="72" spans="4:7" ht="15">
      <c r="D72" s="79"/>
      <c r="E72" s="79"/>
      <c r="F72" s="79"/>
      <c r="G72" s="79"/>
    </row>
    <row r="73" spans="4:7" ht="15">
      <c r="D73" s="79"/>
      <c r="E73" s="79"/>
      <c r="F73" s="79"/>
      <c r="G73" s="79"/>
    </row>
    <row r="74" spans="4:7" ht="15">
      <c r="D74" s="79"/>
      <c r="E74" s="79"/>
      <c r="F74" s="79"/>
      <c r="G74" s="79"/>
    </row>
  </sheetData>
  <sheetProtection/>
  <mergeCells count="2">
    <mergeCell ref="D6:E6"/>
    <mergeCell ref="F6:G6"/>
  </mergeCells>
  <printOptions/>
  <pageMargins left="0.75" right="0.75" top="1" bottom="1" header="0.5" footer="0.5"/>
  <pageSetup horizontalDpi="300" verticalDpi="300" orientation="portrait" paperSize="9" scale="80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29"/>
  <sheetViews>
    <sheetView view="pageBreakPreview" zoomScale="60" zoomScalePageLayoutView="0" workbookViewId="0" topLeftCell="A1">
      <selection activeCell="L9" sqref="L9"/>
    </sheetView>
  </sheetViews>
  <sheetFormatPr defaultColWidth="9.140625" defaultRowHeight="12.75"/>
  <cols>
    <col min="1" max="1" width="6.140625" style="0" customWidth="1"/>
    <col min="6" max="6" width="10.28125" style="0" customWidth="1"/>
    <col min="7" max="7" width="14.140625" style="43" customWidth="1"/>
    <col min="8" max="8" width="6.57421875" style="0" customWidth="1"/>
    <col min="9" max="9" width="14.140625" style="0" customWidth="1"/>
    <col min="10" max="10" width="12.28125" style="0" customWidth="1"/>
    <col min="11" max="11" width="17.28125" style="0" customWidth="1"/>
  </cols>
  <sheetData>
    <row r="1" ht="15.75">
      <c r="B1" s="1" t="s">
        <v>78</v>
      </c>
    </row>
    <row r="2" spans="2:11" s="43" customFormat="1" ht="15.75">
      <c r="B2" s="1" t="s">
        <v>162</v>
      </c>
      <c r="C2" s="5"/>
      <c r="D2" s="5"/>
      <c r="E2" s="5"/>
      <c r="F2" s="6"/>
      <c r="G2" s="7"/>
      <c r="H2" s="8"/>
      <c r="I2" s="97"/>
      <c r="J2" s="10"/>
      <c r="K2" s="2"/>
    </row>
    <row r="3" spans="2:11" ht="15.75">
      <c r="B3" s="5" t="s">
        <v>126</v>
      </c>
      <c r="C3" s="5"/>
      <c r="D3" s="5"/>
      <c r="E3" s="5"/>
      <c r="F3" s="6"/>
      <c r="G3" s="7"/>
      <c r="H3" s="8"/>
      <c r="I3" s="9"/>
      <c r="J3" s="10"/>
      <c r="K3" s="2"/>
    </row>
    <row r="4" spans="2:11" ht="15.75">
      <c r="B4" s="5"/>
      <c r="C4" s="5"/>
      <c r="D4" s="5"/>
      <c r="E4" s="5"/>
      <c r="F4" s="6"/>
      <c r="G4" s="7"/>
      <c r="H4" s="8"/>
      <c r="I4" s="9"/>
      <c r="J4" s="10"/>
      <c r="K4" s="2"/>
    </row>
    <row r="5" spans="1:11" ht="15">
      <c r="A5" s="11"/>
      <c r="B5" s="11"/>
      <c r="C5" s="11"/>
      <c r="D5" s="11"/>
      <c r="E5" s="12"/>
      <c r="F5" s="13"/>
      <c r="G5" s="14"/>
      <c r="H5" s="15"/>
      <c r="I5" s="14"/>
      <c r="J5" s="10"/>
      <c r="K5" s="2"/>
    </row>
    <row r="6" spans="1:11" ht="15">
      <c r="A6" s="2"/>
      <c r="B6" s="2"/>
      <c r="C6" s="2"/>
      <c r="D6" s="2"/>
      <c r="E6" s="2"/>
      <c r="F6" s="15"/>
      <c r="G6" s="104" t="s">
        <v>153</v>
      </c>
      <c r="I6" s="104" t="s">
        <v>153</v>
      </c>
      <c r="J6" s="69"/>
      <c r="K6" s="2"/>
    </row>
    <row r="7" spans="2:11" ht="15">
      <c r="B7" s="2"/>
      <c r="C7" s="2"/>
      <c r="D7" s="2"/>
      <c r="E7" s="2"/>
      <c r="F7" s="15"/>
      <c r="G7" s="105" t="s">
        <v>159</v>
      </c>
      <c r="H7" s="15"/>
      <c r="I7" s="105" t="s">
        <v>138</v>
      </c>
      <c r="J7" s="10"/>
      <c r="K7" s="2"/>
    </row>
    <row r="8" spans="2:11" ht="15">
      <c r="B8" s="2"/>
      <c r="C8" s="2"/>
      <c r="D8" s="2"/>
      <c r="E8" s="2"/>
      <c r="F8" s="15"/>
      <c r="G8" s="67" t="s">
        <v>11</v>
      </c>
      <c r="H8" s="15"/>
      <c r="I8" s="68" t="s">
        <v>12</v>
      </c>
      <c r="J8" s="10"/>
      <c r="K8" s="2"/>
    </row>
    <row r="9" spans="2:11" ht="15">
      <c r="B9" s="2"/>
      <c r="C9" s="2"/>
      <c r="D9" s="2"/>
      <c r="E9" s="2"/>
      <c r="F9" s="15"/>
      <c r="G9" s="19" t="s">
        <v>13</v>
      </c>
      <c r="H9" s="15"/>
      <c r="I9" s="19" t="s">
        <v>13</v>
      </c>
      <c r="J9" s="10"/>
      <c r="K9" s="2"/>
    </row>
    <row r="10" spans="2:11" ht="15">
      <c r="B10" s="18" t="s">
        <v>100</v>
      </c>
      <c r="C10" s="2"/>
      <c r="D10" s="2"/>
      <c r="E10" s="2"/>
      <c r="F10" s="15"/>
      <c r="G10" s="14"/>
      <c r="H10" s="15"/>
      <c r="I10" s="17"/>
      <c r="J10" s="10"/>
      <c r="K10" s="2"/>
    </row>
    <row r="11" spans="2:11" ht="15">
      <c r="B11" s="18" t="s">
        <v>101</v>
      </c>
      <c r="C11" s="2"/>
      <c r="D11" s="2"/>
      <c r="E11" s="2"/>
      <c r="F11" s="15"/>
      <c r="G11" s="14"/>
      <c r="H11" s="15"/>
      <c r="J11" s="10"/>
      <c r="K11" s="2"/>
    </row>
    <row r="12" spans="2:14" ht="15">
      <c r="B12" s="20" t="s">
        <v>14</v>
      </c>
      <c r="C12" s="21"/>
      <c r="D12" s="20"/>
      <c r="E12" s="20"/>
      <c r="F12" s="16"/>
      <c r="G12" s="22">
        <v>18678</v>
      </c>
      <c r="H12" s="22"/>
      <c r="I12" s="57">
        <v>18096</v>
      </c>
      <c r="J12" s="2"/>
      <c r="K12" s="2"/>
      <c r="L12" s="23"/>
      <c r="M12" s="9"/>
      <c r="N12" s="9"/>
    </row>
    <row r="13" spans="2:14" ht="15">
      <c r="B13" s="20" t="s">
        <v>129</v>
      </c>
      <c r="C13" s="21"/>
      <c r="D13" s="20"/>
      <c r="E13" s="20"/>
      <c r="F13" s="16"/>
      <c r="G13" s="22">
        <v>3235</v>
      </c>
      <c r="H13" s="22"/>
      <c r="I13" s="57">
        <v>3274</v>
      </c>
      <c r="J13" s="2"/>
      <c r="K13" s="2"/>
      <c r="L13" s="23"/>
      <c r="M13" s="9"/>
      <c r="N13" s="9"/>
    </row>
    <row r="14" spans="2:14" ht="15">
      <c r="B14" s="20" t="s">
        <v>15</v>
      </c>
      <c r="C14" s="20"/>
      <c r="D14" s="20"/>
      <c r="E14" s="20"/>
      <c r="F14" s="24"/>
      <c r="G14" s="125">
        <v>100</v>
      </c>
      <c r="H14" s="22"/>
      <c r="I14" s="58">
        <v>100</v>
      </c>
      <c r="J14" s="2"/>
      <c r="K14" s="2"/>
      <c r="L14" s="23"/>
      <c r="M14" s="9"/>
      <c r="N14" s="9"/>
    </row>
    <row r="15" spans="2:14" ht="15">
      <c r="B15" s="20" t="s">
        <v>16</v>
      </c>
      <c r="C15" s="21"/>
      <c r="D15" s="20"/>
      <c r="E15" s="20"/>
      <c r="F15" s="16"/>
      <c r="G15" s="22">
        <v>1302</v>
      </c>
      <c r="H15" s="22"/>
      <c r="I15" s="59">
        <v>1188</v>
      </c>
      <c r="J15" s="2"/>
      <c r="K15" s="2"/>
      <c r="L15" s="23"/>
      <c r="M15" s="9"/>
      <c r="N15" s="9"/>
    </row>
    <row r="16" spans="2:14" ht="15">
      <c r="B16" s="20" t="s">
        <v>124</v>
      </c>
      <c r="C16" s="21"/>
      <c r="D16" s="20"/>
      <c r="E16" s="20"/>
      <c r="F16" s="16"/>
      <c r="G16" s="22">
        <v>6914</v>
      </c>
      <c r="H16" s="22"/>
      <c r="I16" s="59">
        <v>7169</v>
      </c>
      <c r="J16" s="2"/>
      <c r="K16" s="2"/>
      <c r="L16" s="23"/>
      <c r="M16" s="9"/>
      <c r="N16" s="9"/>
    </row>
    <row r="17" spans="2:14" ht="15">
      <c r="B17" s="21"/>
      <c r="C17" s="21"/>
      <c r="D17" s="21"/>
      <c r="E17" s="21"/>
      <c r="F17" s="23"/>
      <c r="G17" s="126">
        <f>SUM(G12:G16)</f>
        <v>30229</v>
      </c>
      <c r="H17" s="53"/>
      <c r="I17" s="60">
        <f>SUM(I12:I16)</f>
        <v>29827</v>
      </c>
      <c r="J17" s="2"/>
      <c r="K17" s="2"/>
      <c r="L17" s="23"/>
      <c r="M17" s="9"/>
      <c r="N17" s="9"/>
    </row>
    <row r="18" spans="2:14" ht="15">
      <c r="B18" s="21"/>
      <c r="C18" s="21"/>
      <c r="D18" s="21"/>
      <c r="E18" s="21"/>
      <c r="F18" s="23"/>
      <c r="G18" s="53"/>
      <c r="H18" s="53"/>
      <c r="I18" s="53"/>
      <c r="J18" s="2"/>
      <c r="K18" s="2"/>
      <c r="L18" s="23"/>
      <c r="M18" s="9"/>
      <c r="N18" s="9"/>
    </row>
    <row r="19" spans="2:14" ht="15">
      <c r="B19" s="13" t="s">
        <v>17</v>
      </c>
      <c r="C19" s="20"/>
      <c r="D19" s="20"/>
      <c r="E19" s="20"/>
      <c r="F19" s="16"/>
      <c r="G19" s="22"/>
      <c r="H19" s="22"/>
      <c r="I19" s="22"/>
      <c r="J19" s="2"/>
      <c r="K19" s="2"/>
      <c r="L19" s="23"/>
      <c r="M19" s="9"/>
      <c r="N19" s="9"/>
    </row>
    <row r="20" spans="2:14" ht="15">
      <c r="B20" s="25" t="s">
        <v>18</v>
      </c>
      <c r="C20" s="25"/>
      <c r="D20" s="25"/>
      <c r="E20" s="25"/>
      <c r="F20" s="24"/>
      <c r="G20" s="27">
        <v>28284</v>
      </c>
      <c r="H20" s="22"/>
      <c r="I20" s="33">
        <v>28851</v>
      </c>
      <c r="J20" s="2"/>
      <c r="K20" s="2"/>
      <c r="L20" s="23"/>
      <c r="M20" s="9"/>
      <c r="N20" s="9"/>
    </row>
    <row r="21" spans="2:14" ht="15">
      <c r="B21" s="25" t="s">
        <v>19</v>
      </c>
      <c r="C21" s="25"/>
      <c r="D21" s="25"/>
      <c r="E21" s="25"/>
      <c r="F21" s="16"/>
      <c r="G21" s="27">
        <v>36833</v>
      </c>
      <c r="H21" s="22"/>
      <c r="I21" s="33">
        <v>39662</v>
      </c>
      <c r="J21" s="2"/>
      <c r="K21" s="2"/>
      <c r="L21" s="23"/>
      <c r="M21" s="9"/>
      <c r="N21" s="9"/>
    </row>
    <row r="22" spans="1:14" ht="15">
      <c r="A22" s="2"/>
      <c r="B22" s="25" t="s">
        <v>20</v>
      </c>
      <c r="C22" s="25"/>
      <c r="D22" s="25"/>
      <c r="E22" s="25"/>
      <c r="F22" s="16"/>
      <c r="G22" s="27">
        <v>8661</v>
      </c>
      <c r="H22" s="22"/>
      <c r="I22" s="33">
        <v>8281</v>
      </c>
      <c r="J22" s="2"/>
      <c r="K22" s="26"/>
      <c r="L22" s="23"/>
      <c r="M22" s="9"/>
      <c r="N22" s="9"/>
    </row>
    <row r="23" spans="1:14" ht="15">
      <c r="A23" s="2"/>
      <c r="B23" s="25" t="s">
        <v>21</v>
      </c>
      <c r="C23" s="25"/>
      <c r="D23" s="25"/>
      <c r="E23" s="25"/>
      <c r="F23" s="16"/>
      <c r="G23" s="27">
        <v>6715</v>
      </c>
      <c r="H23" s="22"/>
      <c r="I23" s="33">
        <v>3633</v>
      </c>
      <c r="J23" s="2"/>
      <c r="K23" s="26"/>
      <c r="L23" s="23"/>
      <c r="M23" s="9"/>
      <c r="N23" s="9"/>
    </row>
    <row r="24" spans="1:14" ht="15">
      <c r="A24" s="2"/>
      <c r="B24" s="20"/>
      <c r="C24" s="20"/>
      <c r="D24" s="20"/>
      <c r="E24" s="20"/>
      <c r="F24" s="16"/>
      <c r="G24" s="126">
        <f>SUM(G20:G23)</f>
        <v>80493</v>
      </c>
      <c r="H24" s="22"/>
      <c r="I24" s="60">
        <f>SUM(I20:I23)</f>
        <v>80427</v>
      </c>
      <c r="J24" s="2"/>
      <c r="K24" s="26"/>
      <c r="L24" s="23"/>
      <c r="M24" s="9"/>
      <c r="N24" s="9"/>
    </row>
    <row r="25" spans="1:14" ht="15.75" thickBot="1">
      <c r="A25" s="2"/>
      <c r="B25" s="13" t="s">
        <v>102</v>
      </c>
      <c r="C25" s="20"/>
      <c r="D25" s="20"/>
      <c r="E25" s="20"/>
      <c r="F25" s="16"/>
      <c r="G25" s="127">
        <f>G17+G24</f>
        <v>110722</v>
      </c>
      <c r="H25" s="22"/>
      <c r="I25" s="61">
        <f>I17+I24</f>
        <v>110254</v>
      </c>
      <c r="J25" s="2"/>
      <c r="K25" s="26"/>
      <c r="L25" s="23"/>
      <c r="M25" s="9"/>
      <c r="N25" s="9"/>
    </row>
    <row r="26" spans="1:14" ht="15">
      <c r="A26" s="2"/>
      <c r="B26" s="13"/>
      <c r="C26" s="20"/>
      <c r="D26" s="20"/>
      <c r="E26" s="20"/>
      <c r="F26" s="16"/>
      <c r="G26" s="27"/>
      <c r="H26" s="22"/>
      <c r="I26" s="27"/>
      <c r="J26" s="2"/>
      <c r="K26" s="26"/>
      <c r="L26" s="23"/>
      <c r="M26" s="9"/>
      <c r="N26" s="9"/>
    </row>
    <row r="27" spans="1:14" ht="15">
      <c r="A27" s="2"/>
      <c r="B27" s="13"/>
      <c r="C27" s="20"/>
      <c r="D27" s="20"/>
      <c r="E27" s="20"/>
      <c r="F27" s="16"/>
      <c r="G27" s="27"/>
      <c r="H27" s="22"/>
      <c r="I27" s="27"/>
      <c r="J27" s="2"/>
      <c r="K27" s="26"/>
      <c r="L27" s="23"/>
      <c r="M27" s="9"/>
      <c r="N27" s="9"/>
    </row>
    <row r="28" spans="1:14" ht="15">
      <c r="A28" s="2"/>
      <c r="B28" s="13" t="s">
        <v>103</v>
      </c>
      <c r="C28" s="20"/>
      <c r="D28" s="20"/>
      <c r="E28" s="20"/>
      <c r="F28" s="16"/>
      <c r="G28" s="27"/>
      <c r="H28" s="22"/>
      <c r="I28" s="27"/>
      <c r="J28" s="2"/>
      <c r="K28" s="26"/>
      <c r="L28" s="23"/>
      <c r="M28" s="9"/>
      <c r="N28" s="9"/>
    </row>
    <row r="29" spans="1:14" ht="15">
      <c r="A29" s="2"/>
      <c r="B29" s="13" t="s">
        <v>104</v>
      </c>
      <c r="C29" s="20"/>
      <c r="D29" s="20"/>
      <c r="E29" s="20"/>
      <c r="F29" s="16"/>
      <c r="G29" s="27"/>
      <c r="H29" s="22"/>
      <c r="I29" s="27"/>
      <c r="J29" s="2"/>
      <c r="K29" s="26"/>
      <c r="L29" s="23"/>
      <c r="M29" s="9"/>
      <c r="N29" s="9"/>
    </row>
    <row r="30" spans="1:14" ht="15">
      <c r="A30" s="2"/>
      <c r="B30" s="20" t="s">
        <v>25</v>
      </c>
      <c r="C30" s="20"/>
      <c r="D30" s="20"/>
      <c r="E30" s="20"/>
      <c r="F30" s="16"/>
      <c r="G30" s="27">
        <v>42377</v>
      </c>
      <c r="H30" s="22"/>
      <c r="I30" s="33">
        <v>42377</v>
      </c>
      <c r="J30" s="2"/>
      <c r="K30" s="26"/>
      <c r="L30" s="23"/>
      <c r="M30" s="9"/>
      <c r="N30" s="9"/>
    </row>
    <row r="31" spans="1:14" ht="15">
      <c r="A31" s="2"/>
      <c r="B31" s="20" t="s">
        <v>26</v>
      </c>
      <c r="C31" s="20"/>
      <c r="D31" s="20"/>
      <c r="E31" s="20"/>
      <c r="F31" s="16"/>
      <c r="G31" s="27">
        <v>559</v>
      </c>
      <c r="H31" s="22"/>
      <c r="I31" s="33">
        <v>559</v>
      </c>
      <c r="J31" s="2"/>
      <c r="K31" s="26"/>
      <c r="L31" s="23"/>
      <c r="M31" s="9"/>
      <c r="N31" s="9"/>
    </row>
    <row r="32" spans="1:14" ht="15">
      <c r="A32" s="2"/>
      <c r="B32" s="20" t="s">
        <v>27</v>
      </c>
      <c r="C32" s="20"/>
      <c r="D32" s="20"/>
      <c r="E32" s="20"/>
      <c r="F32" s="16"/>
      <c r="G32" s="27">
        <v>-148</v>
      </c>
      <c r="H32" s="22"/>
      <c r="I32" s="33">
        <v>-147</v>
      </c>
      <c r="J32" s="2"/>
      <c r="K32" s="26"/>
      <c r="L32" s="23"/>
      <c r="M32" s="9"/>
      <c r="N32" s="9"/>
    </row>
    <row r="33" spans="1:14" ht="15">
      <c r="A33" s="2"/>
      <c r="B33" s="20" t="s">
        <v>28</v>
      </c>
      <c r="C33" s="20"/>
      <c r="D33" s="20"/>
      <c r="E33" s="20"/>
      <c r="F33" s="16"/>
      <c r="G33" s="27">
        <v>633</v>
      </c>
      <c r="H33" s="22"/>
      <c r="I33" s="33">
        <v>633</v>
      </c>
      <c r="J33" s="2"/>
      <c r="K33" s="26"/>
      <c r="L33" s="23"/>
      <c r="M33" s="9"/>
      <c r="N33" s="9"/>
    </row>
    <row r="34" spans="1:14" ht="15">
      <c r="A34" s="2"/>
      <c r="B34" s="20" t="s">
        <v>29</v>
      </c>
      <c r="C34" s="20"/>
      <c r="D34" s="20"/>
      <c r="E34" s="20"/>
      <c r="F34" s="16"/>
      <c r="G34" s="75">
        <v>26883</v>
      </c>
      <c r="H34" s="22"/>
      <c r="I34" s="54">
        <v>24253</v>
      </c>
      <c r="J34" s="2"/>
      <c r="K34" s="26"/>
      <c r="L34" s="23"/>
      <c r="M34" s="9"/>
      <c r="N34" s="9"/>
    </row>
    <row r="35" spans="1:14" ht="15">
      <c r="A35" s="2"/>
      <c r="B35" s="20"/>
      <c r="C35" s="20"/>
      <c r="D35" s="20"/>
      <c r="E35" s="20"/>
      <c r="F35" s="16"/>
      <c r="G35" s="27">
        <f>SUM(G30:G34)</f>
        <v>70304</v>
      </c>
      <c r="H35" s="22"/>
      <c r="I35" s="33">
        <f>SUM(I30:I34)</f>
        <v>67675</v>
      </c>
      <c r="J35" s="2"/>
      <c r="K35" s="26"/>
      <c r="L35" s="23"/>
      <c r="M35" s="9"/>
      <c r="N35" s="9"/>
    </row>
    <row r="36" spans="1:14" ht="15">
      <c r="A36" s="2"/>
      <c r="B36" s="13" t="s">
        <v>30</v>
      </c>
      <c r="C36" s="20"/>
      <c r="D36" s="20"/>
      <c r="E36" s="20"/>
      <c r="F36" s="16"/>
      <c r="G36" s="75">
        <v>0</v>
      </c>
      <c r="H36" s="22"/>
      <c r="I36" s="54">
        <v>0</v>
      </c>
      <c r="J36" s="2"/>
      <c r="K36" s="26"/>
      <c r="L36" s="23"/>
      <c r="M36" s="9"/>
      <c r="N36" s="9"/>
    </row>
    <row r="37" spans="1:14" ht="15">
      <c r="A37" s="2"/>
      <c r="B37" s="13" t="s">
        <v>105</v>
      </c>
      <c r="C37" s="20"/>
      <c r="D37" s="20"/>
      <c r="E37" s="20"/>
      <c r="F37" s="16"/>
      <c r="G37" s="126">
        <f>SUM(G35:G36)</f>
        <v>70304</v>
      </c>
      <c r="H37" s="22"/>
      <c r="I37" s="60">
        <f>SUM(I35:I36)</f>
        <v>67675</v>
      </c>
      <c r="J37" s="2"/>
      <c r="K37" s="26"/>
      <c r="L37" s="23"/>
      <c r="M37" s="9"/>
      <c r="N37" s="9"/>
    </row>
    <row r="38" spans="1:14" ht="15">
      <c r="A38" s="2"/>
      <c r="B38" s="13"/>
      <c r="C38" s="20"/>
      <c r="D38" s="20"/>
      <c r="E38" s="20"/>
      <c r="F38" s="16"/>
      <c r="G38" s="27"/>
      <c r="H38" s="22"/>
      <c r="I38" s="27"/>
      <c r="J38" s="2"/>
      <c r="K38" s="26"/>
      <c r="L38" s="23"/>
      <c r="M38" s="9"/>
      <c r="N38" s="9"/>
    </row>
    <row r="39" spans="1:14" ht="15">
      <c r="A39" s="2"/>
      <c r="B39" s="13" t="s">
        <v>106</v>
      </c>
      <c r="C39" s="20"/>
      <c r="D39" s="20"/>
      <c r="E39" s="20"/>
      <c r="F39" s="16"/>
      <c r="G39" s="27"/>
      <c r="H39" s="22"/>
      <c r="I39" s="27"/>
      <c r="J39" s="2"/>
      <c r="K39" s="26"/>
      <c r="L39" s="23"/>
      <c r="M39" s="9"/>
      <c r="N39" s="9"/>
    </row>
    <row r="40" spans="1:14" ht="15">
      <c r="A40" s="2"/>
      <c r="B40" s="20" t="s">
        <v>31</v>
      </c>
      <c r="C40" s="20"/>
      <c r="D40" s="20"/>
      <c r="E40" s="20"/>
      <c r="F40" s="16"/>
      <c r="G40" s="27">
        <v>958</v>
      </c>
      <c r="H40" s="22"/>
      <c r="I40" s="33">
        <v>958</v>
      </c>
      <c r="J40" s="2"/>
      <c r="K40" s="26"/>
      <c r="L40" s="23"/>
      <c r="M40" s="9"/>
      <c r="N40" s="9"/>
    </row>
    <row r="41" spans="1:14" ht="15">
      <c r="A41" s="2"/>
      <c r="B41" s="20" t="s">
        <v>130</v>
      </c>
      <c r="C41" s="20"/>
      <c r="D41" s="20"/>
      <c r="E41" s="20"/>
      <c r="F41" s="16"/>
      <c r="G41" s="27">
        <v>362</v>
      </c>
      <c r="H41" s="22"/>
      <c r="I41" s="33">
        <v>383</v>
      </c>
      <c r="J41" s="2"/>
      <c r="K41" s="26"/>
      <c r="L41" s="23"/>
      <c r="M41" s="9"/>
      <c r="N41" s="9"/>
    </row>
    <row r="42" spans="1:14" ht="15">
      <c r="A42" s="2"/>
      <c r="B42" s="20" t="s">
        <v>120</v>
      </c>
      <c r="C42" s="20"/>
      <c r="D42" s="20"/>
      <c r="E42" s="20"/>
      <c r="F42" s="16"/>
      <c r="G42" s="27">
        <v>1896</v>
      </c>
      <c r="H42" s="22"/>
      <c r="I42" s="33">
        <v>1792</v>
      </c>
      <c r="J42" s="2"/>
      <c r="K42" s="26"/>
      <c r="L42" s="23"/>
      <c r="M42" s="9"/>
      <c r="N42" s="9"/>
    </row>
    <row r="43" spans="1:14" ht="15">
      <c r="A43" s="2"/>
      <c r="B43" s="13"/>
      <c r="C43" s="20"/>
      <c r="D43" s="20"/>
      <c r="E43" s="20"/>
      <c r="F43" s="16"/>
      <c r="G43" s="126">
        <f>SUM(G40:G42)</f>
        <v>3216</v>
      </c>
      <c r="H43" s="22"/>
      <c r="I43" s="60">
        <f>SUM(I40:I42)</f>
        <v>3133</v>
      </c>
      <c r="J43" s="2"/>
      <c r="K43" s="26"/>
      <c r="L43" s="23"/>
      <c r="M43" s="9"/>
      <c r="N43" s="9"/>
    </row>
    <row r="44" spans="1:14" ht="15">
      <c r="A44" s="2"/>
      <c r="B44" s="13"/>
      <c r="C44" s="20"/>
      <c r="D44" s="20"/>
      <c r="E44" s="20"/>
      <c r="F44" s="16"/>
      <c r="G44" s="27"/>
      <c r="H44" s="22"/>
      <c r="I44" s="27"/>
      <c r="J44" s="2"/>
      <c r="K44" s="26"/>
      <c r="L44" s="23"/>
      <c r="M44" s="9"/>
      <c r="N44" s="9"/>
    </row>
    <row r="45" spans="1:14" ht="15">
      <c r="A45" s="18" t="s">
        <v>4</v>
      </c>
      <c r="B45" s="13" t="s">
        <v>22</v>
      </c>
      <c r="C45" s="20"/>
      <c r="D45" s="20"/>
      <c r="E45" s="20"/>
      <c r="F45" s="16"/>
      <c r="G45" s="27"/>
      <c r="H45" s="22"/>
      <c r="I45" s="27"/>
      <c r="J45" s="2"/>
      <c r="K45" s="2"/>
      <c r="L45" s="23"/>
      <c r="M45" s="9"/>
      <c r="N45" s="9"/>
    </row>
    <row r="46" spans="1:14" ht="15">
      <c r="A46" s="2"/>
      <c r="B46" s="20" t="s">
        <v>23</v>
      </c>
      <c r="C46" s="20"/>
      <c r="D46" s="20"/>
      <c r="E46" s="20"/>
      <c r="F46" s="16"/>
      <c r="G46" s="76">
        <v>7874</v>
      </c>
      <c r="H46" s="22"/>
      <c r="I46" s="62">
        <v>13718</v>
      </c>
      <c r="J46" s="2"/>
      <c r="K46" s="2"/>
      <c r="L46" s="23"/>
      <c r="M46" s="9"/>
      <c r="N46" s="9"/>
    </row>
    <row r="47" spans="1:15" ht="15">
      <c r="A47" s="2"/>
      <c r="B47" s="20" t="s">
        <v>85</v>
      </c>
      <c r="C47" s="20"/>
      <c r="D47" s="20"/>
      <c r="E47" s="20"/>
      <c r="F47" s="16"/>
      <c r="G47" s="128">
        <v>27465</v>
      </c>
      <c r="H47" s="22"/>
      <c r="I47" s="63">
        <v>25579</v>
      </c>
      <c r="J47" s="2"/>
      <c r="K47" s="16"/>
      <c r="L47" s="23"/>
      <c r="M47" s="9"/>
      <c r="N47" s="9"/>
      <c r="O47" s="9"/>
    </row>
    <row r="48" spans="1:15" ht="15">
      <c r="A48" s="2"/>
      <c r="B48" s="20" t="s">
        <v>24</v>
      </c>
      <c r="C48" s="20"/>
      <c r="D48" s="20"/>
      <c r="E48" s="20"/>
      <c r="F48" s="16"/>
      <c r="G48" s="27">
        <v>1863</v>
      </c>
      <c r="H48" s="22"/>
      <c r="I48" s="33">
        <v>149</v>
      </c>
      <c r="J48" s="2"/>
      <c r="K48" s="16"/>
      <c r="L48" s="23"/>
      <c r="M48" s="9"/>
      <c r="N48" s="9"/>
      <c r="O48" s="9"/>
    </row>
    <row r="49" spans="1:14" ht="15">
      <c r="A49" s="2"/>
      <c r="B49" s="20"/>
      <c r="C49" s="20"/>
      <c r="D49" s="20"/>
      <c r="E49" s="20"/>
      <c r="F49" s="16"/>
      <c r="G49" s="126">
        <f>SUM(G46:G48)</f>
        <v>37202</v>
      </c>
      <c r="H49" s="22"/>
      <c r="I49" s="60">
        <f>SUM(I46:I48)</f>
        <v>39446</v>
      </c>
      <c r="J49" s="2"/>
      <c r="K49" s="2"/>
      <c r="L49" s="23"/>
      <c r="M49" s="9"/>
      <c r="N49" s="9"/>
    </row>
    <row r="50" spans="1:14" ht="15">
      <c r="A50" s="18" t="s">
        <v>4</v>
      </c>
      <c r="B50" s="13" t="s">
        <v>107</v>
      </c>
      <c r="C50" s="20"/>
      <c r="D50" s="20"/>
      <c r="E50" s="20"/>
      <c r="F50" s="16"/>
      <c r="G50" s="126">
        <f>G43+G49</f>
        <v>40418</v>
      </c>
      <c r="H50" s="22"/>
      <c r="I50" s="60">
        <f>I43+I49</f>
        <v>42579</v>
      </c>
      <c r="J50" s="2"/>
      <c r="K50" s="2"/>
      <c r="L50" s="23"/>
      <c r="M50" s="9"/>
      <c r="N50" s="9"/>
    </row>
    <row r="51" spans="1:14" ht="15.75" thickBot="1">
      <c r="A51" s="2"/>
      <c r="B51" s="13" t="s">
        <v>108</v>
      </c>
      <c r="C51" s="20"/>
      <c r="D51" s="20"/>
      <c r="E51" s="20"/>
      <c r="F51" s="16"/>
      <c r="G51" s="127">
        <f>G37+G50</f>
        <v>110722</v>
      </c>
      <c r="H51" s="22"/>
      <c r="I51" s="61">
        <f>I37+I50</f>
        <v>110254</v>
      </c>
      <c r="J51" s="2"/>
      <c r="K51" s="2"/>
      <c r="L51" s="23"/>
      <c r="M51" s="9"/>
      <c r="N51" s="9"/>
    </row>
    <row r="52" spans="1:14" ht="15">
      <c r="A52" s="2"/>
      <c r="B52" s="20"/>
      <c r="C52" s="20"/>
      <c r="D52" s="20"/>
      <c r="E52" s="20"/>
      <c r="F52" s="16"/>
      <c r="G52" s="22"/>
      <c r="H52" s="22"/>
      <c r="I52" s="22"/>
      <c r="J52" s="2"/>
      <c r="K52" s="2"/>
      <c r="L52" s="9"/>
      <c r="M52" s="9"/>
      <c r="N52" s="9"/>
    </row>
    <row r="53" spans="1:14" ht="15">
      <c r="A53" s="2"/>
      <c r="B53" s="13" t="s">
        <v>32</v>
      </c>
      <c r="C53" s="13"/>
      <c r="D53" s="13"/>
      <c r="E53" s="20"/>
      <c r="F53" s="16"/>
      <c r="G53" s="73">
        <f>G35/G30</f>
        <v>1.6590131439224107</v>
      </c>
      <c r="H53" s="28"/>
      <c r="I53" s="64">
        <f>I35/I30</f>
        <v>1.5969747740519622</v>
      </c>
      <c r="J53" s="2"/>
      <c r="K53" s="2"/>
      <c r="L53" s="9"/>
      <c r="M53" s="9"/>
      <c r="N53" s="9"/>
    </row>
    <row r="54" spans="2:14" ht="15">
      <c r="B54" s="21"/>
      <c r="C54" s="21"/>
      <c r="D54" s="21"/>
      <c r="E54" s="21"/>
      <c r="G54" s="77"/>
      <c r="H54" s="29"/>
      <c r="I54" s="29"/>
      <c r="J54" s="2"/>
      <c r="K54" s="2"/>
      <c r="L54" s="9"/>
      <c r="M54" s="9"/>
      <c r="N54" s="9"/>
    </row>
    <row r="55" spans="2:14" ht="15">
      <c r="B55" s="21"/>
      <c r="C55" s="21"/>
      <c r="D55" s="21"/>
      <c r="E55" s="21"/>
      <c r="G55" s="77"/>
      <c r="H55" s="29"/>
      <c r="I55" s="29"/>
      <c r="J55" s="2"/>
      <c r="K55" s="2"/>
      <c r="L55" s="9"/>
      <c r="M55" s="9"/>
      <c r="N55" s="9"/>
    </row>
    <row r="56" spans="2:14" ht="15">
      <c r="B56" s="20" t="s">
        <v>33</v>
      </c>
      <c r="C56" s="21"/>
      <c r="D56" s="21"/>
      <c r="E56" s="21"/>
      <c r="G56" s="77"/>
      <c r="H56" s="29"/>
      <c r="I56" s="29"/>
      <c r="K56" s="2"/>
      <c r="L56" s="9"/>
      <c r="M56" s="9"/>
      <c r="N56" s="9"/>
    </row>
    <row r="57" spans="2:14" ht="15">
      <c r="B57" s="20" t="s">
        <v>152</v>
      </c>
      <c r="C57" s="21"/>
      <c r="D57" s="21"/>
      <c r="E57" s="21"/>
      <c r="G57" s="77"/>
      <c r="H57" s="29"/>
      <c r="I57" s="29"/>
      <c r="K57" s="2"/>
      <c r="L57" s="9"/>
      <c r="M57" s="9"/>
      <c r="N57" s="9"/>
    </row>
    <row r="58" spans="1:14" ht="15">
      <c r="A58" s="2"/>
      <c r="B58" s="21"/>
      <c r="C58" s="21"/>
      <c r="D58" s="21"/>
      <c r="E58" s="21"/>
      <c r="G58" s="77"/>
      <c r="H58" s="29"/>
      <c r="I58" s="29"/>
      <c r="J58" s="2"/>
      <c r="K58" s="2"/>
      <c r="L58" s="9"/>
      <c r="M58" s="9"/>
      <c r="N58" s="9"/>
    </row>
    <row r="59" spans="2:14" ht="15">
      <c r="B59" s="21"/>
      <c r="C59" s="21"/>
      <c r="D59" s="21"/>
      <c r="E59" s="21"/>
      <c r="G59" s="77">
        <f>G25-G51</f>
        <v>0</v>
      </c>
      <c r="H59" s="29"/>
      <c r="I59" s="29">
        <f>I25-I51</f>
        <v>0</v>
      </c>
      <c r="J59" s="2"/>
      <c r="K59" s="2"/>
      <c r="L59" s="9"/>
      <c r="M59" s="9"/>
      <c r="N59" s="9"/>
    </row>
    <row r="60" spans="2:14" ht="15">
      <c r="B60" s="21"/>
      <c r="C60" s="21"/>
      <c r="D60" s="21"/>
      <c r="E60" s="21"/>
      <c r="G60" s="77"/>
      <c r="H60" s="29"/>
      <c r="I60" s="29"/>
      <c r="J60" s="2"/>
      <c r="K60" s="2"/>
      <c r="L60" s="9"/>
      <c r="M60" s="9"/>
      <c r="N60" s="9"/>
    </row>
    <row r="61" spans="2:14" ht="15">
      <c r="B61" s="21"/>
      <c r="C61" s="21"/>
      <c r="D61" s="21"/>
      <c r="E61" s="21"/>
      <c r="G61" s="77"/>
      <c r="H61" s="29"/>
      <c r="I61" s="29"/>
      <c r="K61" s="2"/>
      <c r="L61" s="9"/>
      <c r="M61" s="9"/>
      <c r="N61" s="9"/>
    </row>
    <row r="62" spans="2:14" ht="15">
      <c r="B62" s="21"/>
      <c r="C62" s="21"/>
      <c r="D62" s="21"/>
      <c r="E62" s="21"/>
      <c r="G62" s="77"/>
      <c r="H62" s="29"/>
      <c r="I62" s="29"/>
      <c r="J62" s="2"/>
      <c r="K62" s="2"/>
      <c r="L62" s="9"/>
      <c r="M62" s="9"/>
      <c r="N62" s="9"/>
    </row>
    <row r="63" spans="2:14" ht="15">
      <c r="B63" s="21"/>
      <c r="C63" s="21"/>
      <c r="D63" s="21"/>
      <c r="E63" s="21"/>
      <c r="G63" s="77"/>
      <c r="H63" s="29"/>
      <c r="I63" s="29"/>
      <c r="J63" s="2"/>
      <c r="K63" s="2"/>
      <c r="L63" s="9"/>
      <c r="M63" s="9"/>
      <c r="N63" s="9"/>
    </row>
    <row r="64" spans="2:14" ht="15">
      <c r="B64" s="21"/>
      <c r="C64" s="21"/>
      <c r="D64" s="21"/>
      <c r="E64" s="21"/>
      <c r="G64" s="77"/>
      <c r="H64" s="29"/>
      <c r="I64" s="29"/>
      <c r="J64" s="2"/>
      <c r="K64" s="2"/>
      <c r="L64" s="9"/>
      <c r="M64" s="9"/>
      <c r="N64" s="9"/>
    </row>
    <row r="65" spans="2:14" ht="15">
      <c r="B65" s="21"/>
      <c r="C65" s="21"/>
      <c r="D65" s="21"/>
      <c r="E65" s="21"/>
      <c r="G65" s="77"/>
      <c r="H65" s="29"/>
      <c r="I65" s="29"/>
      <c r="K65" s="2"/>
      <c r="L65" s="9"/>
      <c r="M65" s="9"/>
      <c r="N65" s="9"/>
    </row>
    <row r="66" spans="1:14" ht="15">
      <c r="A66" s="2"/>
      <c r="B66" s="21"/>
      <c r="C66" s="21"/>
      <c r="D66" s="21"/>
      <c r="E66" s="21"/>
      <c r="G66" s="77"/>
      <c r="H66" s="29"/>
      <c r="I66" s="29"/>
      <c r="K66" s="2"/>
      <c r="L66" s="9"/>
      <c r="M66" s="9"/>
      <c r="N66" s="9"/>
    </row>
    <row r="67" spans="2:14" ht="15">
      <c r="B67" s="21"/>
      <c r="C67" s="21"/>
      <c r="D67" s="21"/>
      <c r="E67" s="21"/>
      <c r="G67" s="77"/>
      <c r="H67" s="29"/>
      <c r="I67" s="29"/>
      <c r="J67" s="2"/>
      <c r="K67" s="2"/>
      <c r="L67" s="9"/>
      <c r="M67" s="9"/>
      <c r="N67" s="9"/>
    </row>
    <row r="68" spans="1:14" ht="15">
      <c r="A68" s="2"/>
      <c r="B68" s="21"/>
      <c r="C68" s="21"/>
      <c r="D68" s="21"/>
      <c r="E68" s="21"/>
      <c r="G68" s="77"/>
      <c r="H68" s="29"/>
      <c r="I68" s="29"/>
      <c r="J68" s="2"/>
      <c r="K68" s="2"/>
      <c r="L68" s="9"/>
      <c r="M68" s="9"/>
      <c r="N68" s="9"/>
    </row>
    <row r="69" spans="1:14" ht="15">
      <c r="A69" s="2"/>
      <c r="B69" s="21"/>
      <c r="C69" s="21"/>
      <c r="D69" s="21"/>
      <c r="E69" s="21"/>
      <c r="G69" s="77"/>
      <c r="H69" s="29"/>
      <c r="I69" s="29"/>
      <c r="J69" s="2"/>
      <c r="K69" s="2"/>
      <c r="L69" s="9"/>
      <c r="M69" s="9"/>
      <c r="N69" s="9"/>
    </row>
    <row r="70" spans="1:14" ht="15">
      <c r="A70" s="2"/>
      <c r="B70" s="21"/>
      <c r="C70" s="21"/>
      <c r="D70" s="21"/>
      <c r="E70" s="21"/>
      <c r="G70" s="77"/>
      <c r="H70" s="29"/>
      <c r="I70" s="29"/>
      <c r="J70" s="2"/>
      <c r="K70" s="2"/>
      <c r="L70" s="9"/>
      <c r="M70" s="9"/>
      <c r="N70" s="9"/>
    </row>
    <row r="71" spans="1:14" ht="15">
      <c r="A71" s="2"/>
      <c r="B71" s="20"/>
      <c r="C71" s="20"/>
      <c r="D71" s="20"/>
      <c r="E71" s="20"/>
      <c r="F71" s="2"/>
      <c r="G71" s="30"/>
      <c r="H71" s="30"/>
      <c r="I71" s="30"/>
      <c r="J71" s="2"/>
      <c r="K71" s="2"/>
      <c r="L71" s="9"/>
      <c r="M71" s="9"/>
      <c r="N71" s="9"/>
    </row>
    <row r="72" spans="2:14" ht="15">
      <c r="B72" s="21"/>
      <c r="C72" s="21"/>
      <c r="D72" s="21"/>
      <c r="E72" s="21"/>
      <c r="G72" s="77"/>
      <c r="H72" s="29"/>
      <c r="I72" s="29"/>
      <c r="K72" s="2"/>
      <c r="L72" s="9"/>
      <c r="M72" s="9"/>
      <c r="N72" s="9"/>
    </row>
    <row r="73" spans="1:14" ht="15">
      <c r="A73" s="2"/>
      <c r="B73" s="20"/>
      <c r="C73" s="20"/>
      <c r="D73" s="20"/>
      <c r="E73" s="20"/>
      <c r="F73" s="2"/>
      <c r="G73" s="30"/>
      <c r="H73" s="30"/>
      <c r="I73" s="30"/>
      <c r="J73" s="2"/>
      <c r="K73" s="2"/>
      <c r="L73" s="9"/>
      <c r="M73" s="9"/>
      <c r="N73" s="9"/>
    </row>
    <row r="74" spans="1:14" ht="15">
      <c r="A74" s="2"/>
      <c r="B74" s="20"/>
      <c r="C74" s="20"/>
      <c r="D74" s="20"/>
      <c r="E74" s="20"/>
      <c r="F74" s="2"/>
      <c r="G74" s="30"/>
      <c r="H74" s="30"/>
      <c r="I74" s="30"/>
      <c r="J74" s="2"/>
      <c r="K74" s="2"/>
      <c r="L74" s="9"/>
      <c r="M74" s="9"/>
      <c r="N74" s="9"/>
    </row>
    <row r="75" spans="1:14" ht="15">
      <c r="A75" s="2"/>
      <c r="B75" s="20"/>
      <c r="C75" s="20"/>
      <c r="D75" s="20"/>
      <c r="E75" s="20"/>
      <c r="F75" s="2"/>
      <c r="G75" s="30"/>
      <c r="H75" s="30"/>
      <c r="I75" s="30"/>
      <c r="J75" s="2"/>
      <c r="K75" s="2"/>
      <c r="L75" s="9"/>
      <c r="M75" s="9"/>
      <c r="N75" s="9"/>
    </row>
    <row r="76" spans="2:14" ht="15">
      <c r="B76" s="21"/>
      <c r="C76" s="21"/>
      <c r="D76" s="21"/>
      <c r="E76" s="21"/>
      <c r="G76" s="77"/>
      <c r="H76" s="29"/>
      <c r="I76" s="29"/>
      <c r="K76" s="2"/>
      <c r="L76" s="9"/>
      <c r="M76" s="9"/>
      <c r="N76" s="9"/>
    </row>
    <row r="77" spans="1:14" ht="15">
      <c r="A77" s="2"/>
      <c r="B77" s="20"/>
      <c r="C77" s="20"/>
      <c r="D77" s="20"/>
      <c r="E77" s="20"/>
      <c r="F77" s="2"/>
      <c r="G77" s="30"/>
      <c r="H77" s="30"/>
      <c r="I77" s="30"/>
      <c r="J77" s="2"/>
      <c r="L77" s="9"/>
      <c r="M77" s="9"/>
      <c r="N77" s="9"/>
    </row>
    <row r="78" spans="2:14" ht="15">
      <c r="B78" s="21"/>
      <c r="C78" s="21"/>
      <c r="D78" s="21"/>
      <c r="E78" s="21"/>
      <c r="K78" s="2"/>
      <c r="L78" s="9"/>
      <c r="M78" s="9"/>
      <c r="N78" s="9"/>
    </row>
    <row r="79" spans="1:14" ht="15">
      <c r="A79" s="2"/>
      <c r="B79" s="20"/>
      <c r="C79" s="20"/>
      <c r="D79" s="20"/>
      <c r="E79" s="20"/>
      <c r="F79" s="2"/>
      <c r="G79" s="2"/>
      <c r="H79" s="2"/>
      <c r="I79" s="2"/>
      <c r="J79" s="2"/>
      <c r="K79" s="2"/>
      <c r="L79" s="9"/>
      <c r="M79" s="9"/>
      <c r="N79" s="9"/>
    </row>
    <row r="80" spans="2:14" ht="12.75">
      <c r="B80" s="21"/>
      <c r="C80" s="21"/>
      <c r="D80" s="21"/>
      <c r="E80" s="21"/>
      <c r="L80" s="9"/>
      <c r="M80" s="9"/>
      <c r="N80" s="9"/>
    </row>
    <row r="81" spans="2:14" ht="12.75">
      <c r="B81" s="21"/>
      <c r="C81" s="21"/>
      <c r="D81" s="21"/>
      <c r="E81" s="21"/>
      <c r="L81" s="9"/>
      <c r="M81" s="9"/>
      <c r="N81" s="9"/>
    </row>
    <row r="82" spans="2:14" ht="12.75">
      <c r="B82" s="21"/>
      <c r="C82" s="21"/>
      <c r="D82" s="21"/>
      <c r="E82" s="21"/>
      <c r="L82" s="9"/>
      <c r="M82" s="9"/>
      <c r="N82" s="9"/>
    </row>
    <row r="83" spans="2:14" ht="12.75">
      <c r="B83" s="21"/>
      <c r="C83" s="21"/>
      <c r="D83" s="21"/>
      <c r="E83" s="21"/>
      <c r="L83" s="9"/>
      <c r="M83" s="9"/>
      <c r="N83" s="9"/>
    </row>
    <row r="84" spans="2:14" ht="12.75">
      <c r="B84" s="21"/>
      <c r="C84" s="21"/>
      <c r="D84" s="21"/>
      <c r="E84" s="21"/>
      <c r="L84" s="9"/>
      <c r="M84" s="9"/>
      <c r="N84" s="9"/>
    </row>
    <row r="85" spans="2:14" ht="12.75">
      <c r="B85" s="21"/>
      <c r="C85" s="21"/>
      <c r="D85" s="21"/>
      <c r="E85" s="21"/>
      <c r="L85" s="9"/>
      <c r="M85" s="9"/>
      <c r="N85" s="9"/>
    </row>
    <row r="86" spans="2:14" ht="12.75">
      <c r="B86" s="21"/>
      <c r="C86" s="21"/>
      <c r="D86" s="21"/>
      <c r="E86" s="21"/>
      <c r="L86" s="9"/>
      <c r="M86" s="9"/>
      <c r="N86" s="9"/>
    </row>
    <row r="87" spans="2:14" ht="12.75">
      <c r="B87" s="21"/>
      <c r="C87" s="21"/>
      <c r="D87" s="21"/>
      <c r="E87" s="21"/>
      <c r="L87" s="9"/>
      <c r="M87" s="9"/>
      <c r="N87" s="9"/>
    </row>
    <row r="88" spans="2:14" ht="12.75">
      <c r="B88" s="21"/>
      <c r="C88" s="21"/>
      <c r="D88" s="21"/>
      <c r="E88" s="21"/>
      <c r="L88" s="9"/>
      <c r="M88" s="9"/>
      <c r="N88" s="9"/>
    </row>
    <row r="89" spans="2:14" ht="12.75">
      <c r="B89" s="21"/>
      <c r="C89" s="21"/>
      <c r="D89" s="21"/>
      <c r="E89" s="21"/>
      <c r="L89" s="9"/>
      <c r="M89" s="9"/>
      <c r="N89" s="9"/>
    </row>
    <row r="90" spans="2:14" ht="12.75">
      <c r="B90" s="21"/>
      <c r="C90" s="21"/>
      <c r="D90" s="21"/>
      <c r="E90" s="21"/>
      <c r="L90" s="9"/>
      <c r="M90" s="9"/>
      <c r="N90" s="9"/>
    </row>
    <row r="91" spans="2:14" ht="12.75">
      <c r="B91" s="21"/>
      <c r="C91" s="21"/>
      <c r="D91" s="21"/>
      <c r="E91" s="21"/>
      <c r="L91" s="9"/>
      <c r="M91" s="9"/>
      <c r="N91" s="9"/>
    </row>
    <row r="92" spans="2:14" ht="12.75">
      <c r="B92" s="21"/>
      <c r="C92" s="21"/>
      <c r="D92" s="21"/>
      <c r="E92" s="21"/>
      <c r="L92" s="9"/>
      <c r="M92" s="9"/>
      <c r="N92" s="9"/>
    </row>
    <row r="93" spans="2:14" ht="12.75">
      <c r="B93" s="21"/>
      <c r="C93" s="21"/>
      <c r="D93" s="21"/>
      <c r="E93" s="21"/>
      <c r="L93" s="9"/>
      <c r="M93" s="9"/>
      <c r="N93" s="9"/>
    </row>
    <row r="94" spans="2:14" ht="12.75">
      <c r="B94" s="21"/>
      <c r="C94" s="21"/>
      <c r="D94" s="21"/>
      <c r="E94" s="21"/>
      <c r="L94" s="9"/>
      <c r="M94" s="9"/>
      <c r="N94" s="9"/>
    </row>
    <row r="95" spans="2:14" ht="12.75">
      <c r="B95" s="21"/>
      <c r="C95" s="21"/>
      <c r="D95" s="21"/>
      <c r="E95" s="21"/>
      <c r="L95" s="9"/>
      <c r="M95" s="9"/>
      <c r="N95" s="9"/>
    </row>
    <row r="96" spans="2:14" ht="12.75">
      <c r="B96" s="21"/>
      <c r="C96" s="21"/>
      <c r="D96" s="21"/>
      <c r="E96" s="21"/>
      <c r="L96" s="9"/>
      <c r="M96" s="9"/>
      <c r="N96" s="9"/>
    </row>
    <row r="97" spans="2:14" ht="12.75">
      <c r="B97" s="21"/>
      <c r="C97" s="21"/>
      <c r="D97" s="21"/>
      <c r="E97" s="21"/>
      <c r="L97" s="9"/>
      <c r="M97" s="9"/>
      <c r="N97" s="9"/>
    </row>
    <row r="98" spans="2:14" ht="12.75">
      <c r="B98" s="21"/>
      <c r="C98" s="21"/>
      <c r="D98" s="21"/>
      <c r="E98" s="21"/>
      <c r="L98" s="9"/>
      <c r="M98" s="9"/>
      <c r="N98" s="9"/>
    </row>
    <row r="99" spans="2:14" ht="12.75">
      <c r="B99" s="21"/>
      <c r="C99" s="21"/>
      <c r="D99" s="21"/>
      <c r="E99" s="21"/>
      <c r="L99" s="9"/>
      <c r="M99" s="9"/>
      <c r="N99" s="9"/>
    </row>
    <row r="100" spans="2:14" ht="12.75">
      <c r="B100" s="21"/>
      <c r="C100" s="21"/>
      <c r="D100" s="21"/>
      <c r="E100" s="21"/>
      <c r="L100" s="9"/>
      <c r="M100" s="9"/>
      <c r="N100" s="9"/>
    </row>
    <row r="101" spans="2:14" ht="12.75">
      <c r="B101" s="21"/>
      <c r="C101" s="21"/>
      <c r="D101" s="21"/>
      <c r="E101" s="21"/>
      <c r="L101" s="9"/>
      <c r="M101" s="9"/>
      <c r="N101" s="9"/>
    </row>
    <row r="102" spans="2:14" ht="12.75">
      <c r="B102" s="21"/>
      <c r="C102" s="21"/>
      <c r="D102" s="21"/>
      <c r="E102" s="21"/>
      <c r="L102" s="9"/>
      <c r="M102" s="9"/>
      <c r="N102" s="9"/>
    </row>
    <row r="103" spans="2:14" ht="12.75">
      <c r="B103" s="21"/>
      <c r="C103" s="21"/>
      <c r="D103" s="21"/>
      <c r="E103" s="21"/>
      <c r="L103" s="9"/>
      <c r="M103" s="9"/>
      <c r="N103" s="9"/>
    </row>
    <row r="104" spans="2:14" ht="12.75">
      <c r="B104" s="21"/>
      <c r="C104" s="21"/>
      <c r="D104" s="21"/>
      <c r="E104" s="21"/>
      <c r="L104" s="9"/>
      <c r="M104" s="9"/>
      <c r="N104" s="9"/>
    </row>
    <row r="105" spans="12:14" ht="12.75">
      <c r="L105" s="9"/>
      <c r="M105" s="9"/>
      <c r="N105" s="9"/>
    </row>
    <row r="106" spans="12:14" ht="12.75">
      <c r="L106" s="9"/>
      <c r="M106" s="9"/>
      <c r="N106" s="9"/>
    </row>
    <row r="107" spans="12:14" ht="12.75">
      <c r="L107" s="9"/>
      <c r="M107" s="9"/>
      <c r="N107" s="9"/>
    </row>
    <row r="108" spans="12:14" ht="12.75">
      <c r="L108" s="9"/>
      <c r="M108" s="9"/>
      <c r="N108" s="9"/>
    </row>
    <row r="109" spans="12:14" ht="12.75">
      <c r="L109" s="9"/>
      <c r="M109" s="9"/>
      <c r="N109" s="9"/>
    </row>
    <row r="110" spans="12:14" ht="12.75">
      <c r="L110" s="9"/>
      <c r="M110" s="9"/>
      <c r="N110" s="9"/>
    </row>
    <row r="111" spans="12:14" ht="12.75">
      <c r="L111" s="9"/>
      <c r="M111" s="9"/>
      <c r="N111" s="9"/>
    </row>
    <row r="112" spans="12:14" ht="12.75">
      <c r="L112" s="9"/>
      <c r="M112" s="9"/>
      <c r="N112" s="9"/>
    </row>
    <row r="113" spans="12:14" ht="12.75">
      <c r="L113" s="9"/>
      <c r="M113" s="9"/>
      <c r="N113" s="9"/>
    </row>
    <row r="114" spans="12:14" ht="12.75">
      <c r="L114" s="9"/>
      <c r="M114" s="9"/>
      <c r="N114" s="9"/>
    </row>
    <row r="115" spans="12:14" ht="12.75">
      <c r="L115" s="9"/>
      <c r="M115" s="9"/>
      <c r="N115" s="9"/>
    </row>
    <row r="116" spans="12:14" ht="12.75">
      <c r="L116" s="9"/>
      <c r="M116" s="9"/>
      <c r="N116" s="9"/>
    </row>
    <row r="117" spans="12:14" ht="12.75">
      <c r="L117" s="9"/>
      <c r="M117" s="9"/>
      <c r="N117" s="9"/>
    </row>
    <row r="118" spans="12:14" ht="12.75">
      <c r="L118" s="9"/>
      <c r="M118" s="9"/>
      <c r="N118" s="9"/>
    </row>
    <row r="119" spans="12:14" ht="12.75">
      <c r="L119" s="9"/>
      <c r="M119" s="9"/>
      <c r="N119" s="9"/>
    </row>
    <row r="120" spans="12:14" ht="12.75">
      <c r="L120" s="9"/>
      <c r="M120" s="9"/>
      <c r="N120" s="9"/>
    </row>
    <row r="121" spans="12:14" ht="12.75">
      <c r="L121" s="9"/>
      <c r="M121" s="9"/>
      <c r="N121" s="9"/>
    </row>
    <row r="122" spans="12:14" ht="12.75">
      <c r="L122" s="9"/>
      <c r="M122" s="9"/>
      <c r="N122" s="9"/>
    </row>
    <row r="123" spans="12:14" ht="12.75">
      <c r="L123" s="9"/>
      <c r="M123" s="9"/>
      <c r="N123" s="9"/>
    </row>
    <row r="124" spans="12:14" ht="12.75">
      <c r="L124" s="9"/>
      <c r="M124" s="9"/>
      <c r="N124" s="9"/>
    </row>
    <row r="125" spans="12:14" ht="12.75">
      <c r="L125" s="9"/>
      <c r="M125" s="9"/>
      <c r="N125" s="9"/>
    </row>
    <row r="126" spans="12:14" ht="12.75">
      <c r="L126" s="9"/>
      <c r="M126" s="9"/>
      <c r="N126" s="9"/>
    </row>
    <row r="127" spans="12:14" ht="12.75">
      <c r="L127" s="9"/>
      <c r="M127" s="9"/>
      <c r="N127" s="9"/>
    </row>
    <row r="128" spans="12:14" ht="12.75">
      <c r="L128" s="9"/>
      <c r="M128" s="9"/>
      <c r="N128" s="9"/>
    </row>
    <row r="129" spans="12:14" ht="12.75">
      <c r="L129" s="9"/>
      <c r="M129" s="9"/>
      <c r="N129" s="9"/>
    </row>
  </sheetData>
  <sheetProtection/>
  <printOptions/>
  <pageMargins left="0.75" right="0.75" top="1" bottom="1" header="0.5" footer="0.5"/>
  <pageSetup horizontalDpi="300" verticalDpi="3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1"/>
  <sheetViews>
    <sheetView view="pageBreakPreview" zoomScale="60" zoomScalePageLayoutView="0" workbookViewId="0" topLeftCell="A1">
      <selection activeCell="D59" sqref="D59"/>
    </sheetView>
  </sheetViews>
  <sheetFormatPr defaultColWidth="9.140625" defaultRowHeight="12.75"/>
  <cols>
    <col min="1" max="2" width="9.140625" style="2" customWidth="1"/>
    <col min="3" max="3" width="15.57421875" style="2" customWidth="1"/>
    <col min="4" max="4" width="25.28125" style="2" customWidth="1"/>
    <col min="5" max="5" width="14.00390625" style="2" customWidth="1"/>
    <col min="6" max="6" width="15.00390625" style="18" customWidth="1"/>
    <col min="7" max="7" width="14.8515625" style="2" customWidth="1"/>
    <col min="8" max="16384" width="9.140625" style="2" customWidth="1"/>
  </cols>
  <sheetData>
    <row r="1" spans="1:7" ht="15">
      <c r="A1" s="18" t="s">
        <v>127</v>
      </c>
      <c r="B1" s="18"/>
      <c r="C1" s="18"/>
      <c r="D1" s="18"/>
      <c r="E1" s="18"/>
      <c r="G1" s="18"/>
    </row>
    <row r="2" spans="1:7" ht="15.75">
      <c r="A2" s="1" t="s">
        <v>162</v>
      </c>
      <c r="B2" s="18"/>
      <c r="C2" s="18"/>
      <c r="D2" s="18"/>
      <c r="E2" s="18"/>
      <c r="G2" s="18"/>
    </row>
    <row r="3" spans="1:7" ht="15.75">
      <c r="A3" s="5" t="s">
        <v>154</v>
      </c>
      <c r="B3" s="18"/>
      <c r="C3" s="18"/>
      <c r="D3" s="18"/>
      <c r="E3" s="18"/>
      <c r="G3" s="18"/>
    </row>
    <row r="4" spans="1:7" ht="15">
      <c r="A4" s="18"/>
      <c r="B4" s="18"/>
      <c r="C4" s="18"/>
      <c r="D4" s="18"/>
      <c r="E4" s="18"/>
      <c r="G4" s="18"/>
    </row>
    <row r="5" spans="1:7" ht="15">
      <c r="A5" s="18"/>
      <c r="B5" s="18"/>
      <c r="C5" s="18"/>
      <c r="D5" s="18"/>
      <c r="E5" s="18"/>
      <c r="F5" s="115" t="s">
        <v>159</v>
      </c>
      <c r="G5" s="115" t="s">
        <v>164</v>
      </c>
    </row>
    <row r="6" spans="6:7" ht="15">
      <c r="F6" s="31" t="s">
        <v>0</v>
      </c>
      <c r="G6" s="31" t="s">
        <v>0</v>
      </c>
    </row>
    <row r="7" ht="15">
      <c r="A7" s="18" t="s">
        <v>34</v>
      </c>
    </row>
    <row r="8" spans="1:7" ht="15">
      <c r="A8" s="18" t="s">
        <v>6</v>
      </c>
      <c r="F8" s="130">
        <v>4797</v>
      </c>
      <c r="G8" s="30">
        <v>3866</v>
      </c>
    </row>
    <row r="9" spans="1:7" ht="15">
      <c r="A9" s="2" t="s">
        <v>35</v>
      </c>
      <c r="F9" s="80"/>
      <c r="G9" s="30"/>
    </row>
    <row r="10" spans="1:7" ht="15">
      <c r="A10" s="2" t="s">
        <v>86</v>
      </c>
      <c r="F10" s="80">
        <v>101</v>
      </c>
      <c r="G10" s="30">
        <v>87</v>
      </c>
    </row>
    <row r="11" spans="1:7" ht="15">
      <c r="A11" s="2" t="s">
        <v>139</v>
      </c>
      <c r="F11" s="22">
        <v>-22</v>
      </c>
      <c r="G11" s="30">
        <v>-22</v>
      </c>
    </row>
    <row r="12" spans="1:7" ht="15">
      <c r="A12" s="2" t="s">
        <v>160</v>
      </c>
      <c r="F12" s="22">
        <v>3</v>
      </c>
      <c r="G12" s="30">
        <v>0</v>
      </c>
    </row>
    <row r="13" spans="1:7" ht="15">
      <c r="A13" s="2" t="s">
        <v>36</v>
      </c>
      <c r="D13" s="2" t="s">
        <v>4</v>
      </c>
      <c r="F13" s="22">
        <v>1187</v>
      </c>
      <c r="G13" s="30">
        <v>1133</v>
      </c>
    </row>
    <row r="14" spans="1:7" ht="15">
      <c r="A14" s="2" t="s">
        <v>81</v>
      </c>
      <c r="F14" s="22">
        <v>0</v>
      </c>
      <c r="G14" s="30">
        <v>-8</v>
      </c>
    </row>
    <row r="15" spans="1:7" ht="15">
      <c r="A15" s="2" t="s">
        <v>37</v>
      </c>
      <c r="F15" s="22">
        <v>907</v>
      </c>
      <c r="G15" s="30">
        <v>655</v>
      </c>
    </row>
    <row r="16" spans="1:7" ht="15">
      <c r="A16" s="2" t="s">
        <v>38</v>
      </c>
      <c r="F16" s="22">
        <v>0</v>
      </c>
      <c r="G16" s="30">
        <v>1</v>
      </c>
    </row>
    <row r="17" spans="1:7" ht="15.75" thickBot="1">
      <c r="A17" s="2" t="s">
        <v>39</v>
      </c>
      <c r="F17" s="90">
        <v>-28</v>
      </c>
      <c r="G17" s="116">
        <v>-9</v>
      </c>
    </row>
    <row r="18" spans="1:7" ht="15">
      <c r="A18" s="18" t="s">
        <v>40</v>
      </c>
      <c r="F18" s="22">
        <f>SUM(F8:F17)</f>
        <v>6945</v>
      </c>
      <c r="G18" s="30">
        <f>SUM(G8:G17)</f>
        <v>5703</v>
      </c>
    </row>
    <row r="19" spans="6:7" ht="15">
      <c r="F19" s="22"/>
      <c r="G19" s="30"/>
    </row>
    <row r="20" spans="1:7" ht="15">
      <c r="A20" s="2" t="s">
        <v>18</v>
      </c>
      <c r="F20" s="22">
        <v>566</v>
      </c>
      <c r="G20" s="30">
        <v>-1515</v>
      </c>
    </row>
    <row r="21" spans="1:7" ht="15">
      <c r="A21" s="2" t="s">
        <v>133</v>
      </c>
      <c r="D21" s="2" t="s">
        <v>4</v>
      </c>
      <c r="F21" s="22">
        <v>4155</v>
      </c>
      <c r="G21" s="30">
        <v>-2338</v>
      </c>
    </row>
    <row r="22" spans="1:7" ht="15.75" thickBot="1">
      <c r="A22" s="2" t="s">
        <v>134</v>
      </c>
      <c r="D22" s="2" t="s">
        <v>4</v>
      </c>
      <c r="F22" s="90">
        <v>-5613</v>
      </c>
      <c r="G22" s="116">
        <v>1031</v>
      </c>
    </row>
    <row r="23" spans="1:7" ht="15">
      <c r="A23" s="18" t="s">
        <v>41</v>
      </c>
      <c r="F23" s="80">
        <f>SUM(F18:F22)</f>
        <v>6053</v>
      </c>
      <c r="G23" s="30">
        <f>SUM(G18:G22)</f>
        <v>2881</v>
      </c>
    </row>
    <row r="24" spans="1:7" ht="15">
      <c r="A24" s="2" t="s">
        <v>42</v>
      </c>
      <c r="F24" s="22">
        <f>-F15</f>
        <v>-907</v>
      </c>
      <c r="G24" s="30">
        <f>-G15</f>
        <v>-655</v>
      </c>
    </row>
    <row r="25" spans="1:7" ht="15">
      <c r="A25" s="2" t="s">
        <v>82</v>
      </c>
      <c r="F25" s="22">
        <v>230</v>
      </c>
      <c r="G25" s="30">
        <v>7</v>
      </c>
    </row>
    <row r="26" spans="1:7" ht="15.75" thickBot="1">
      <c r="A26" s="2" t="s">
        <v>43</v>
      </c>
      <c r="D26" s="2" t="s">
        <v>4</v>
      </c>
      <c r="E26" s="2" t="s">
        <v>4</v>
      </c>
      <c r="F26" s="90">
        <v>-1055</v>
      </c>
      <c r="G26" s="116">
        <v>-891</v>
      </c>
    </row>
    <row r="27" spans="1:7" ht="15">
      <c r="A27" s="2" t="s">
        <v>44</v>
      </c>
      <c r="F27" s="22">
        <f>SUM(F23:F26)</f>
        <v>4321</v>
      </c>
      <c r="G27" s="30">
        <f>SUM(G23:G26)</f>
        <v>1342</v>
      </c>
    </row>
    <row r="28" spans="6:7" ht="15">
      <c r="F28" s="22"/>
      <c r="G28" s="30"/>
    </row>
    <row r="29" spans="1:7" ht="15">
      <c r="A29" s="18" t="s">
        <v>45</v>
      </c>
      <c r="F29" s="27"/>
      <c r="G29" s="30"/>
    </row>
    <row r="30" spans="1:7" ht="15">
      <c r="A30" s="2" t="s">
        <v>161</v>
      </c>
      <c r="F30" s="27">
        <v>255</v>
      </c>
      <c r="G30" s="32"/>
    </row>
    <row r="31" spans="1:7" ht="15">
      <c r="A31" s="2" t="s">
        <v>47</v>
      </c>
      <c r="F31" s="27">
        <f>-F17</f>
        <v>28</v>
      </c>
      <c r="G31" s="32">
        <f>-G17</f>
        <v>9</v>
      </c>
    </row>
    <row r="32" spans="1:7" ht="15">
      <c r="A32" s="2" t="s">
        <v>48</v>
      </c>
      <c r="F32" s="76">
        <v>0</v>
      </c>
      <c r="G32" s="32">
        <v>2</v>
      </c>
    </row>
    <row r="33" spans="1:7" ht="15">
      <c r="A33" s="2" t="s">
        <v>135</v>
      </c>
      <c r="F33" s="76">
        <v>0</v>
      </c>
      <c r="G33" s="32">
        <v>2</v>
      </c>
    </row>
    <row r="34" spans="1:7" ht="13.5" customHeight="1">
      <c r="A34" s="2" t="s">
        <v>137</v>
      </c>
      <c r="F34" s="76">
        <v>0</v>
      </c>
      <c r="G34" s="32">
        <v>-1228</v>
      </c>
    </row>
    <row r="35" spans="1:7" ht="13.5" customHeight="1">
      <c r="A35" s="2" t="s">
        <v>87</v>
      </c>
      <c r="F35" s="76">
        <v>921</v>
      </c>
      <c r="G35" s="32">
        <v>0</v>
      </c>
    </row>
    <row r="36" spans="1:7" ht="15">
      <c r="A36" s="2" t="s">
        <v>49</v>
      </c>
      <c r="F36" s="75">
        <v>-1948</v>
      </c>
      <c r="G36" s="65">
        <v>-659</v>
      </c>
    </row>
    <row r="37" spans="1:7" ht="15">
      <c r="A37" s="2" t="s">
        <v>83</v>
      </c>
      <c r="F37" s="27">
        <f>SUM(F30:F36)</f>
        <v>-744</v>
      </c>
      <c r="G37" s="32">
        <f>SUM(G30:G36)</f>
        <v>-1874</v>
      </c>
    </row>
    <row r="38" spans="6:7" ht="15">
      <c r="F38" s="27"/>
      <c r="G38" s="32"/>
    </row>
    <row r="39" spans="1:7" ht="15">
      <c r="A39" s="18" t="s">
        <v>50</v>
      </c>
      <c r="F39" s="27"/>
      <c r="G39" s="30"/>
    </row>
    <row r="40" spans="1:7" ht="15">
      <c r="A40" s="2" t="s">
        <v>140</v>
      </c>
      <c r="F40" s="27">
        <v>3785</v>
      </c>
      <c r="G40" s="30">
        <v>0</v>
      </c>
    </row>
    <row r="41" spans="1:7" ht="15">
      <c r="A41" s="2" t="s">
        <v>121</v>
      </c>
      <c r="F41" s="27">
        <v>-215</v>
      </c>
      <c r="G41" s="32">
        <v>-108</v>
      </c>
    </row>
    <row r="42" spans="1:7" ht="15">
      <c r="A42" s="2" t="s">
        <v>80</v>
      </c>
      <c r="F42" s="27">
        <v>-953</v>
      </c>
      <c r="G42" s="32">
        <v>-928</v>
      </c>
    </row>
    <row r="43" spans="1:7" ht="15">
      <c r="A43" s="2" t="s">
        <v>136</v>
      </c>
      <c r="F43" s="27">
        <v>0</v>
      </c>
      <c r="G43" s="32">
        <v>2150</v>
      </c>
    </row>
    <row r="44" spans="1:7" ht="15">
      <c r="A44" s="2" t="s">
        <v>155</v>
      </c>
      <c r="F44" s="27">
        <v>583</v>
      </c>
      <c r="G44" s="32">
        <v>0</v>
      </c>
    </row>
    <row r="45" spans="1:7" ht="15">
      <c r="A45" s="2" t="s">
        <v>46</v>
      </c>
      <c r="F45" s="75">
        <v>-161</v>
      </c>
      <c r="G45" s="65">
        <v>-142</v>
      </c>
    </row>
    <row r="46" spans="1:7" ht="15">
      <c r="A46" s="2" t="s">
        <v>51</v>
      </c>
      <c r="F46" s="81">
        <f>SUM(F40:F45)</f>
        <v>3039</v>
      </c>
      <c r="G46" s="34">
        <f>SUM(G40:G45)</f>
        <v>972</v>
      </c>
    </row>
    <row r="47" spans="6:7" ht="15">
      <c r="F47" s="82"/>
      <c r="G47" s="34"/>
    </row>
    <row r="48" spans="1:6" ht="15">
      <c r="A48" s="18" t="s">
        <v>52</v>
      </c>
      <c r="F48" s="15"/>
    </row>
    <row r="49" spans="1:7" ht="15">
      <c r="A49" s="18" t="s">
        <v>53</v>
      </c>
      <c r="F49" s="81">
        <f>+F27+F37+F46</f>
        <v>6616</v>
      </c>
      <c r="G49" s="34">
        <f>+G27+G37+G46</f>
        <v>440</v>
      </c>
    </row>
    <row r="50" spans="6:7" ht="15">
      <c r="F50" s="22"/>
      <c r="G50" s="30"/>
    </row>
    <row r="51" spans="1:7" ht="15">
      <c r="A51" s="18" t="s">
        <v>54</v>
      </c>
      <c r="F51" s="82">
        <v>-2529</v>
      </c>
      <c r="G51" s="30">
        <v>3792</v>
      </c>
    </row>
    <row r="52" spans="6:7" ht="15">
      <c r="F52" s="83"/>
      <c r="G52" s="30"/>
    </row>
    <row r="53" spans="1:7" ht="15.75" thickBot="1">
      <c r="A53" s="18" t="s">
        <v>55</v>
      </c>
      <c r="F53" s="84">
        <f>SUM(F49:F52)</f>
        <v>4087</v>
      </c>
      <c r="G53" s="117">
        <f>SUM(G49:G52)</f>
        <v>4232</v>
      </c>
    </row>
    <row r="54" spans="6:7" ht="15.75" thickTop="1">
      <c r="F54" s="82"/>
      <c r="G54" s="30"/>
    </row>
    <row r="55" spans="1:7" ht="15">
      <c r="A55" s="18" t="s">
        <v>56</v>
      </c>
      <c r="F55" s="82"/>
      <c r="G55" s="30"/>
    </row>
    <row r="56" spans="6:7" ht="15">
      <c r="F56" s="82"/>
      <c r="G56" s="30"/>
    </row>
    <row r="57" spans="1:11" ht="15">
      <c r="A57" s="2" t="s">
        <v>88</v>
      </c>
      <c r="F57" s="76">
        <v>1320</v>
      </c>
      <c r="G57" s="30">
        <v>139</v>
      </c>
      <c r="K57" s="16"/>
    </row>
    <row r="58" spans="1:7" ht="15">
      <c r="A58" s="2" t="s">
        <v>57</v>
      </c>
      <c r="F58" s="22">
        <v>6566</v>
      </c>
      <c r="G58" s="30">
        <v>5333</v>
      </c>
    </row>
    <row r="59" spans="1:7" ht="15">
      <c r="A59" s="2" t="s">
        <v>122</v>
      </c>
      <c r="F59" s="22">
        <v>-3799</v>
      </c>
      <c r="G59" s="30">
        <v>-1240</v>
      </c>
    </row>
    <row r="60" spans="1:9" ht="15.75" thickBot="1">
      <c r="A60" s="2" t="s">
        <v>4</v>
      </c>
      <c r="F60" s="84">
        <f>SUM(F57:F59)</f>
        <v>4087</v>
      </c>
      <c r="G60" s="117">
        <f>SUM(G57:G59)</f>
        <v>4232</v>
      </c>
      <c r="I60" s="26"/>
    </row>
    <row r="61" spans="6:7" ht="15.75" thickTop="1">
      <c r="F61" s="22"/>
      <c r="G61" s="30"/>
    </row>
    <row r="62" spans="1:7" s="43" customFormat="1" ht="15.75">
      <c r="A62" s="2"/>
      <c r="B62" s="4"/>
      <c r="C62" s="4"/>
      <c r="D62" s="4"/>
      <c r="E62" s="12"/>
      <c r="F62" s="74"/>
      <c r="G62" s="74"/>
    </row>
    <row r="63" spans="1:7" s="43" customFormat="1" ht="15.75">
      <c r="A63" s="4" t="s">
        <v>89</v>
      </c>
      <c r="B63" s="4"/>
      <c r="C63" s="4"/>
      <c r="D63" s="4"/>
      <c r="E63" s="12"/>
      <c r="F63" s="85" t="s">
        <v>0</v>
      </c>
      <c r="G63" s="118" t="s">
        <v>0</v>
      </c>
    </row>
    <row r="64" spans="1:7" s="43" customFormat="1" ht="15.75">
      <c r="A64" s="4"/>
      <c r="B64" s="4"/>
      <c r="C64" s="4"/>
      <c r="D64" s="4"/>
      <c r="E64" s="12"/>
      <c r="F64" s="15"/>
      <c r="G64" s="119"/>
    </row>
    <row r="65" spans="1:7" s="43" customFormat="1" ht="15.75">
      <c r="A65" s="4" t="s">
        <v>109</v>
      </c>
      <c r="B65" s="4"/>
      <c r="C65" s="4"/>
      <c r="D65" s="4"/>
      <c r="E65" s="12"/>
      <c r="F65" s="86">
        <v>320</v>
      </c>
      <c r="G65" s="50">
        <v>139</v>
      </c>
    </row>
    <row r="66" spans="1:7" s="43" customFormat="1" ht="15.75">
      <c r="A66" s="4" t="s">
        <v>123</v>
      </c>
      <c r="B66" s="4"/>
      <c r="C66" s="4"/>
      <c r="D66" s="4"/>
      <c r="E66" s="12"/>
      <c r="F66" s="86">
        <v>8341</v>
      </c>
      <c r="G66" s="50">
        <v>6989</v>
      </c>
    </row>
    <row r="67" spans="1:7" s="43" customFormat="1" ht="16.5" thickBot="1">
      <c r="A67" s="4"/>
      <c r="B67" s="4"/>
      <c r="C67" s="4"/>
      <c r="D67" s="4"/>
      <c r="E67" s="12"/>
      <c r="F67" s="131">
        <f>SUM(F65:F66)</f>
        <v>8661</v>
      </c>
      <c r="G67" s="120">
        <f>SUM(G65:G66)</f>
        <v>7128</v>
      </c>
    </row>
    <row r="68" spans="1:7" s="43" customFormat="1" ht="16.5" thickTop="1">
      <c r="A68" s="4"/>
      <c r="B68" s="4"/>
      <c r="C68" s="4"/>
      <c r="D68" s="4"/>
      <c r="E68" s="12"/>
      <c r="F68" s="86"/>
      <c r="G68" s="50"/>
    </row>
    <row r="69" spans="1:7" ht="15">
      <c r="A69" s="2" t="s">
        <v>58</v>
      </c>
      <c r="F69" s="22"/>
      <c r="G69" s="30"/>
    </row>
    <row r="70" spans="1:7" ht="15">
      <c r="A70" s="2" t="s">
        <v>152</v>
      </c>
      <c r="F70" s="80"/>
      <c r="G70" s="30"/>
    </row>
    <row r="71" spans="6:7" ht="15">
      <c r="F71" s="80"/>
      <c r="G71" s="30"/>
    </row>
    <row r="72" spans="6:7" ht="15">
      <c r="F72" s="80"/>
      <c r="G72" s="30"/>
    </row>
    <row r="73" spans="6:7" ht="15">
      <c r="F73" s="80"/>
      <c r="G73" s="30"/>
    </row>
    <row r="74" spans="6:7" ht="15">
      <c r="F74" s="80"/>
      <c r="G74" s="30"/>
    </row>
    <row r="75" spans="6:7" ht="15">
      <c r="F75" s="80"/>
      <c r="G75" s="30"/>
    </row>
    <row r="76" spans="6:7" ht="15">
      <c r="F76" s="80"/>
      <c r="G76" s="30"/>
    </row>
    <row r="77" spans="6:7" ht="15">
      <c r="F77" s="80"/>
      <c r="G77" s="30"/>
    </row>
    <row r="78" spans="6:7" ht="15">
      <c r="F78" s="80"/>
      <c r="G78" s="30"/>
    </row>
    <row r="79" spans="6:7" ht="15">
      <c r="F79" s="80"/>
      <c r="G79" s="30"/>
    </row>
    <row r="80" spans="6:7" ht="15">
      <c r="F80" s="80"/>
      <c r="G80" s="30"/>
    </row>
    <row r="81" spans="6:7" ht="15">
      <c r="F81" s="80"/>
      <c r="G81" s="30"/>
    </row>
    <row r="82" spans="6:7" ht="15">
      <c r="F82" s="80"/>
      <c r="G82" s="30"/>
    </row>
    <row r="83" spans="6:7" ht="15">
      <c r="F83" s="80"/>
      <c r="G83" s="30"/>
    </row>
    <row r="84" spans="6:7" ht="15">
      <c r="F84" s="80"/>
      <c r="G84" s="30"/>
    </row>
    <row r="85" spans="6:7" ht="15">
      <c r="F85" s="80"/>
      <c r="G85" s="30"/>
    </row>
    <row r="86" spans="6:7" ht="15">
      <c r="F86" s="80"/>
      <c r="G86" s="30"/>
    </row>
    <row r="87" spans="6:7" ht="15">
      <c r="F87" s="80"/>
      <c r="G87" s="30"/>
    </row>
    <row r="88" spans="6:7" ht="15">
      <c r="F88" s="80"/>
      <c r="G88" s="30"/>
    </row>
    <row r="89" spans="6:7" ht="15">
      <c r="F89" s="80"/>
      <c r="G89" s="30"/>
    </row>
    <row r="90" spans="6:7" ht="15">
      <c r="F90" s="80"/>
      <c r="G90" s="30"/>
    </row>
    <row r="91" spans="6:7" ht="15">
      <c r="F91" s="80"/>
      <c r="G91" s="30"/>
    </row>
    <row r="92" spans="6:7" ht="15">
      <c r="F92" s="80"/>
      <c r="G92" s="30"/>
    </row>
    <row r="93" spans="6:7" ht="15">
      <c r="F93" s="80"/>
      <c r="G93" s="30"/>
    </row>
    <row r="94" spans="6:7" ht="15">
      <c r="F94" s="80"/>
      <c r="G94" s="30"/>
    </row>
    <row r="95" spans="6:7" ht="15">
      <c r="F95" s="80"/>
      <c r="G95" s="30"/>
    </row>
    <row r="96" spans="6:7" ht="15">
      <c r="F96" s="80"/>
      <c r="G96" s="30"/>
    </row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70" spans="1:5" ht="15">
      <c r="A170" s="12"/>
      <c r="B170" s="12"/>
      <c r="C170" s="12"/>
      <c r="D170" s="36"/>
      <c r="E170" s="12"/>
    </row>
    <row r="177" spans="1:5" ht="15">
      <c r="A177" s="12"/>
      <c r="B177" s="12"/>
      <c r="C177" s="12"/>
      <c r="D177" s="36"/>
      <c r="E177" s="12"/>
    </row>
    <row r="178" spans="1:5" ht="15">
      <c r="A178" s="12"/>
      <c r="B178" s="12"/>
      <c r="C178" s="12"/>
      <c r="D178" s="36"/>
      <c r="E178" s="12"/>
    </row>
    <row r="179" spans="1:5" ht="15">
      <c r="A179" s="12"/>
      <c r="B179" s="12"/>
      <c r="C179" s="12"/>
      <c r="D179" s="36"/>
      <c r="E179" s="12"/>
    </row>
    <row r="180" spans="1:5" ht="15">
      <c r="A180" s="12"/>
      <c r="B180" s="12"/>
      <c r="C180" s="12"/>
      <c r="D180" s="36"/>
      <c r="E180" s="12"/>
    </row>
    <row r="181" spans="1:5" ht="15">
      <c r="A181" s="12"/>
      <c r="B181" s="12"/>
      <c r="C181" s="12"/>
      <c r="D181" s="12"/>
      <c r="E181" s="12"/>
    </row>
  </sheetData>
  <sheetProtection/>
  <printOptions/>
  <pageMargins left="0.75" right="0.75" top="1" bottom="1" header="0.5" footer="0.5"/>
  <pageSetup horizontalDpi="600" verticalDpi="600" orientation="portrait" paperSize="9" scale="79" r:id="rId1"/>
  <rowBreaks count="1" manualBreakCount="1">
    <brk id="6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J104"/>
  <sheetViews>
    <sheetView tabSelected="1" view="pageBreakPreview" zoomScale="60" zoomScalePageLayoutView="0" workbookViewId="0" topLeftCell="A1">
      <selection activeCell="N37" sqref="N37"/>
    </sheetView>
  </sheetViews>
  <sheetFormatPr defaultColWidth="9.140625" defaultRowHeight="12.75"/>
  <cols>
    <col min="1" max="1" width="10.8515625" style="43" bestFit="1" customWidth="1"/>
    <col min="2" max="2" width="28.00390625" style="43" customWidth="1"/>
    <col min="3" max="3" width="10.140625" style="43" customWidth="1"/>
    <col min="4" max="4" width="9.421875" style="43" bestFit="1" customWidth="1"/>
    <col min="5" max="5" width="11.28125" style="43" customWidth="1"/>
    <col min="6" max="6" width="10.00390625" style="43" customWidth="1"/>
    <col min="7" max="7" width="12.8515625" style="43" customWidth="1"/>
    <col min="8" max="8" width="10.421875" style="43" customWidth="1"/>
    <col min="9" max="9" width="11.57421875" style="43" customWidth="1"/>
    <col min="10" max="10" width="9.421875" style="43" bestFit="1" customWidth="1"/>
    <col min="11" max="16384" width="9.140625" style="43" customWidth="1"/>
  </cols>
  <sheetData>
    <row r="1" spans="1:6" ht="15.75">
      <c r="A1" s="1" t="s">
        <v>127</v>
      </c>
      <c r="B1" s="1"/>
      <c r="C1" s="1"/>
      <c r="D1" s="1"/>
      <c r="E1" s="1"/>
      <c r="F1" s="18"/>
    </row>
    <row r="2" spans="1:6" ht="15.75">
      <c r="A2" s="1" t="s">
        <v>162</v>
      </c>
      <c r="B2" s="1"/>
      <c r="C2" s="1"/>
      <c r="D2" s="1"/>
      <c r="E2" s="1"/>
      <c r="F2" s="18"/>
    </row>
    <row r="3" spans="1:6" ht="15.75">
      <c r="A3" s="1" t="s">
        <v>156</v>
      </c>
      <c r="B3" s="1"/>
      <c r="C3" s="1"/>
      <c r="D3" s="1"/>
      <c r="E3" s="1"/>
      <c r="F3" s="18"/>
    </row>
    <row r="4" spans="1:6" ht="15.75">
      <c r="A4" s="1"/>
      <c r="B4" s="1"/>
      <c r="C4" s="1"/>
      <c r="D4" s="1"/>
      <c r="E4" s="1"/>
      <c r="F4" s="18"/>
    </row>
    <row r="6" spans="3:10" ht="12.75">
      <c r="C6" s="43" t="s">
        <v>116</v>
      </c>
      <c r="J6" s="91"/>
    </row>
    <row r="7" spans="1:8" ht="15">
      <c r="A7" s="2"/>
      <c r="B7" s="2"/>
      <c r="C7" s="2"/>
      <c r="D7" s="18" t="s">
        <v>125</v>
      </c>
      <c r="E7" s="2"/>
      <c r="F7" s="2"/>
      <c r="G7" s="18" t="s">
        <v>59</v>
      </c>
      <c r="H7" s="2" t="s">
        <v>4</v>
      </c>
    </row>
    <row r="8" spans="1:9" ht="15">
      <c r="A8" s="2"/>
      <c r="B8" s="2"/>
      <c r="C8" s="2"/>
      <c r="D8" s="2"/>
      <c r="E8" s="10" t="s">
        <v>60</v>
      </c>
      <c r="F8" s="2"/>
      <c r="G8" s="2"/>
      <c r="H8" s="10" t="s">
        <v>4</v>
      </c>
      <c r="I8" s="2"/>
    </row>
    <row r="9" spans="1:9" ht="15">
      <c r="A9" s="18" t="s">
        <v>4</v>
      </c>
      <c r="B9" s="18"/>
      <c r="C9" s="2"/>
      <c r="D9" s="2"/>
      <c r="E9" s="10" t="s">
        <v>61</v>
      </c>
      <c r="F9" s="2"/>
      <c r="G9" s="2"/>
      <c r="H9" s="2"/>
      <c r="I9" s="2"/>
    </row>
    <row r="10" spans="1:10" ht="15">
      <c r="A10" s="18"/>
      <c r="B10" s="18"/>
      <c r="C10" s="10" t="s">
        <v>62</v>
      </c>
      <c r="D10" s="10" t="s">
        <v>63</v>
      </c>
      <c r="E10" s="10" t="s">
        <v>64</v>
      </c>
      <c r="F10" s="10" t="s">
        <v>65</v>
      </c>
      <c r="G10" s="10" t="s">
        <v>66</v>
      </c>
      <c r="H10" s="10"/>
      <c r="I10" s="10" t="s">
        <v>111</v>
      </c>
      <c r="J10" s="10" t="s">
        <v>113</v>
      </c>
    </row>
    <row r="11" spans="1:10" ht="15">
      <c r="A11" s="18"/>
      <c r="B11" s="18"/>
      <c r="C11" s="10" t="s">
        <v>67</v>
      </c>
      <c r="D11" s="10" t="s">
        <v>68</v>
      </c>
      <c r="E11" s="10" t="s">
        <v>69</v>
      </c>
      <c r="F11" s="10" t="s">
        <v>69</v>
      </c>
      <c r="G11" s="10" t="s">
        <v>70</v>
      </c>
      <c r="H11" s="10" t="s">
        <v>110</v>
      </c>
      <c r="I11" s="10" t="s">
        <v>112</v>
      </c>
      <c r="J11" s="10" t="s">
        <v>114</v>
      </c>
    </row>
    <row r="12" spans="1:10" ht="15.75" thickBot="1">
      <c r="A12" s="92"/>
      <c r="B12" s="11"/>
      <c r="C12" s="55" t="s">
        <v>0</v>
      </c>
      <c r="D12" s="55" t="s">
        <v>0</v>
      </c>
      <c r="E12" s="55" t="s">
        <v>0</v>
      </c>
      <c r="F12" s="55" t="s">
        <v>0</v>
      </c>
      <c r="G12" s="55" t="s">
        <v>0</v>
      </c>
      <c r="H12" s="55" t="s">
        <v>0</v>
      </c>
      <c r="I12" s="55" t="s">
        <v>0</v>
      </c>
      <c r="J12" s="55" t="s">
        <v>115</v>
      </c>
    </row>
    <row r="13" spans="1:9" ht="15">
      <c r="A13" s="2"/>
      <c r="B13" s="2"/>
      <c r="C13" s="37"/>
      <c r="D13" s="37"/>
      <c r="E13" s="2"/>
      <c r="F13" s="37"/>
      <c r="G13" s="37"/>
      <c r="H13" s="37"/>
      <c r="I13" s="2"/>
    </row>
    <row r="14" spans="1:10" ht="15">
      <c r="A14" s="2" t="s">
        <v>157</v>
      </c>
      <c r="B14" s="2"/>
      <c r="C14" s="132">
        <v>42377</v>
      </c>
      <c r="D14" s="132">
        <v>559</v>
      </c>
      <c r="E14" s="133">
        <v>-147</v>
      </c>
      <c r="F14" s="134">
        <v>633</v>
      </c>
      <c r="G14" s="134">
        <v>24253</v>
      </c>
      <c r="H14" s="135">
        <f>C14+D14+E14+F14+G14</f>
        <v>67675</v>
      </c>
      <c r="I14" s="136">
        <v>0</v>
      </c>
      <c r="J14" s="136">
        <f>H14+I14</f>
        <v>67675</v>
      </c>
    </row>
    <row r="15" spans="1:10" ht="15">
      <c r="A15" s="2"/>
      <c r="B15" s="2"/>
      <c r="C15" s="137"/>
      <c r="D15" s="138"/>
      <c r="E15" s="137"/>
      <c r="F15" s="137"/>
      <c r="G15" s="137"/>
      <c r="H15" s="135"/>
      <c r="I15" s="139"/>
      <c r="J15" s="139"/>
    </row>
    <row r="16" spans="1:10" ht="15">
      <c r="A16" s="2" t="s">
        <v>71</v>
      </c>
      <c r="B16" s="2"/>
      <c r="C16" s="140"/>
      <c r="D16" s="137"/>
      <c r="E16" s="141">
        <v>-1</v>
      </c>
      <c r="F16" s="137"/>
      <c r="G16" s="142"/>
      <c r="H16" s="135">
        <f aca="true" t="shared" si="0" ref="H16:H25">C16+D16+E16+F16+G16</f>
        <v>-1</v>
      </c>
      <c r="I16" s="86"/>
      <c r="J16" s="136">
        <f>H16+I16</f>
        <v>-1</v>
      </c>
    </row>
    <row r="17" spans="1:10" ht="15">
      <c r="A17" s="2"/>
      <c r="B17" s="2"/>
      <c r="C17" s="140"/>
      <c r="D17" s="137"/>
      <c r="E17" s="141"/>
      <c r="F17" s="137"/>
      <c r="G17" s="142"/>
      <c r="H17" s="135"/>
      <c r="I17" s="86"/>
      <c r="J17" s="136"/>
    </row>
    <row r="18" spans="1:10" ht="15" hidden="1">
      <c r="A18" s="2" t="s">
        <v>132</v>
      </c>
      <c r="B18" s="2"/>
      <c r="C18" s="140"/>
      <c r="D18" s="137"/>
      <c r="E18" s="141"/>
      <c r="F18" s="137"/>
      <c r="G18" s="142"/>
      <c r="H18" s="135"/>
      <c r="I18" s="86"/>
      <c r="J18" s="136"/>
    </row>
    <row r="19" spans="1:10" ht="15" hidden="1">
      <c r="A19" s="2" t="s">
        <v>84</v>
      </c>
      <c r="B19" s="2"/>
      <c r="C19" s="140"/>
      <c r="D19" s="137"/>
      <c r="E19" s="141"/>
      <c r="F19" s="137"/>
      <c r="G19" s="137"/>
      <c r="H19" s="135">
        <f t="shared" si="0"/>
        <v>0</v>
      </c>
      <c r="I19" s="139"/>
      <c r="J19" s="136">
        <f>H19+I19</f>
        <v>0</v>
      </c>
    </row>
    <row r="20" spans="1:36" ht="15" hidden="1">
      <c r="A20" s="2" t="s">
        <v>118</v>
      </c>
      <c r="B20" s="2"/>
      <c r="C20" s="140"/>
      <c r="D20" s="140"/>
      <c r="E20" s="140"/>
      <c r="F20" s="140"/>
      <c r="G20" s="140"/>
      <c r="H20" s="135">
        <f t="shared" si="0"/>
        <v>0</v>
      </c>
      <c r="I20" s="141"/>
      <c r="J20" s="143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</row>
    <row r="21" spans="1:36" ht="15" hidden="1">
      <c r="A21" s="2" t="s">
        <v>84</v>
      </c>
      <c r="B21" s="2"/>
      <c r="C21" s="140"/>
      <c r="D21" s="140"/>
      <c r="E21" s="140"/>
      <c r="F21" s="140"/>
      <c r="G21" s="140"/>
      <c r="H21" s="135">
        <f t="shared" si="0"/>
        <v>0</v>
      </c>
      <c r="I21" s="141"/>
      <c r="J21" s="141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</row>
    <row r="22" spans="1:36" ht="15" hidden="1">
      <c r="A22" s="2"/>
      <c r="B22" s="2"/>
      <c r="C22" s="140"/>
      <c r="D22" s="140"/>
      <c r="E22" s="140"/>
      <c r="F22" s="140"/>
      <c r="G22" s="140"/>
      <c r="H22" s="135"/>
      <c r="I22" s="141"/>
      <c r="J22" s="141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</row>
    <row r="23" spans="1:10" ht="15">
      <c r="A23" s="2" t="s">
        <v>72</v>
      </c>
      <c r="B23" s="2"/>
      <c r="C23" s="136"/>
      <c r="D23" s="135"/>
      <c r="E23" s="140"/>
      <c r="F23" s="140"/>
      <c r="G23" s="137">
        <v>3583</v>
      </c>
      <c r="H23" s="135">
        <f t="shared" si="0"/>
        <v>3583</v>
      </c>
      <c r="I23" s="139"/>
      <c r="J23" s="136">
        <f>H23+I23</f>
        <v>3583</v>
      </c>
    </row>
    <row r="24" spans="1:10" ht="15">
      <c r="A24" s="2"/>
      <c r="B24" s="2"/>
      <c r="C24" s="136"/>
      <c r="D24" s="135"/>
      <c r="E24" s="140"/>
      <c r="F24" s="140"/>
      <c r="G24" s="137"/>
      <c r="H24" s="135"/>
      <c r="I24" s="139"/>
      <c r="J24" s="136"/>
    </row>
    <row r="25" spans="1:10" ht="15">
      <c r="A25" s="2" t="s">
        <v>79</v>
      </c>
      <c r="B25" s="2"/>
      <c r="C25" s="136"/>
      <c r="D25" s="135"/>
      <c r="E25" s="140"/>
      <c r="F25" s="140"/>
      <c r="G25" s="137">
        <v>-953</v>
      </c>
      <c r="H25" s="135">
        <f t="shared" si="0"/>
        <v>-953</v>
      </c>
      <c r="I25" s="139"/>
      <c r="J25" s="136">
        <f>H25+I25</f>
        <v>-953</v>
      </c>
    </row>
    <row r="26" spans="1:10" ht="15">
      <c r="A26" s="2"/>
      <c r="B26" s="2"/>
      <c r="C26" s="136"/>
      <c r="D26" s="135"/>
      <c r="E26" s="140"/>
      <c r="F26" s="140"/>
      <c r="G26" s="137"/>
      <c r="H26" s="135"/>
      <c r="I26" s="139"/>
      <c r="J26" s="136"/>
    </row>
    <row r="27" spans="1:10" ht="15">
      <c r="A27" s="2" t="s">
        <v>131</v>
      </c>
      <c r="B27" s="2"/>
      <c r="C27" s="136"/>
      <c r="D27" s="135"/>
      <c r="E27" s="140"/>
      <c r="F27" s="140"/>
      <c r="G27" s="137"/>
      <c r="H27" s="135">
        <f>C27+D27+E27+F27+G27</f>
        <v>0</v>
      </c>
      <c r="I27" s="139"/>
      <c r="J27" s="136">
        <f>H27+I27</f>
        <v>0</v>
      </c>
    </row>
    <row r="28" spans="1:10" ht="15">
      <c r="A28" s="2"/>
      <c r="B28" s="2"/>
      <c r="C28" s="136"/>
      <c r="D28" s="135"/>
      <c r="E28" s="140"/>
      <c r="F28" s="140"/>
      <c r="G28" s="137"/>
      <c r="H28" s="135"/>
      <c r="I28" s="139"/>
      <c r="J28" s="136"/>
    </row>
    <row r="29" spans="1:10" ht="15" hidden="1">
      <c r="A29" s="2" t="s">
        <v>79</v>
      </c>
      <c r="B29" s="2"/>
      <c r="C29" s="135"/>
      <c r="D29" s="135"/>
      <c r="E29" s="140"/>
      <c r="F29" s="140"/>
      <c r="G29" s="137"/>
      <c r="H29" s="137"/>
      <c r="I29" s="139"/>
      <c r="J29" s="139"/>
    </row>
    <row r="30" spans="1:10" ht="15" hidden="1">
      <c r="A30" s="2"/>
      <c r="B30" s="2"/>
      <c r="C30" s="144"/>
      <c r="D30" s="144"/>
      <c r="E30" s="145"/>
      <c r="F30" s="145"/>
      <c r="G30" s="145"/>
      <c r="H30" s="138"/>
      <c r="I30" s="139"/>
      <c r="J30" s="139"/>
    </row>
    <row r="31" spans="1:10" ht="15.75" thickBot="1">
      <c r="A31" s="12" t="s">
        <v>163</v>
      </c>
      <c r="B31" s="12"/>
      <c r="C31" s="146">
        <f aca="true" t="shared" si="1" ref="C31:J31">SUM(C14:C30)</f>
        <v>42377</v>
      </c>
      <c r="D31" s="146">
        <f t="shared" si="1"/>
        <v>559</v>
      </c>
      <c r="E31" s="147">
        <f t="shared" si="1"/>
        <v>-148</v>
      </c>
      <c r="F31" s="148">
        <f t="shared" si="1"/>
        <v>633</v>
      </c>
      <c r="G31" s="148">
        <f>SUM(G14:G30)</f>
        <v>26883</v>
      </c>
      <c r="H31" s="149">
        <f t="shared" si="1"/>
        <v>70304</v>
      </c>
      <c r="I31" s="150">
        <f t="shared" si="1"/>
        <v>0</v>
      </c>
      <c r="J31" s="148">
        <f t="shared" si="1"/>
        <v>70304</v>
      </c>
    </row>
    <row r="32" spans="1:10" ht="15">
      <c r="A32" s="12"/>
      <c r="B32" s="12"/>
      <c r="C32" s="56"/>
      <c r="D32" s="56"/>
      <c r="E32" s="66"/>
      <c r="F32" s="35"/>
      <c r="G32" s="35"/>
      <c r="H32" s="46"/>
      <c r="I32" s="35"/>
      <c r="J32" s="35"/>
    </row>
    <row r="33" spans="1:10" ht="15">
      <c r="A33" s="12"/>
      <c r="B33" s="12"/>
      <c r="C33" s="56"/>
      <c r="D33" s="56"/>
      <c r="E33" s="66"/>
      <c r="F33" s="35"/>
      <c r="G33" s="35"/>
      <c r="H33" s="46"/>
      <c r="I33" s="35"/>
      <c r="J33" s="35"/>
    </row>
    <row r="34" spans="1:9" ht="15">
      <c r="A34" s="2"/>
      <c r="B34" s="2"/>
      <c r="C34" s="43" t="s">
        <v>116</v>
      </c>
      <c r="D34" s="40"/>
      <c r="E34" s="38"/>
      <c r="F34" s="38"/>
      <c r="G34" s="38"/>
      <c r="H34" s="38"/>
      <c r="I34" s="16"/>
    </row>
    <row r="35" spans="1:9" ht="15">
      <c r="A35" s="2"/>
      <c r="B35" s="2"/>
      <c r="C35" s="2"/>
      <c r="D35" s="18" t="s">
        <v>125</v>
      </c>
      <c r="E35" s="2"/>
      <c r="F35" s="30"/>
      <c r="G35" s="18" t="s">
        <v>59</v>
      </c>
      <c r="H35" s="30"/>
      <c r="I35" s="2"/>
    </row>
    <row r="36" spans="1:9" ht="15">
      <c r="A36" s="2"/>
      <c r="B36" s="2"/>
      <c r="C36" s="2"/>
      <c r="D36" s="2"/>
      <c r="E36" s="48" t="s">
        <v>60</v>
      </c>
      <c r="F36" s="30"/>
      <c r="G36" s="30"/>
      <c r="H36" s="48" t="s">
        <v>4</v>
      </c>
      <c r="I36" s="2"/>
    </row>
    <row r="37" spans="1:9" ht="15">
      <c r="A37" s="18" t="s">
        <v>4</v>
      </c>
      <c r="B37" s="18"/>
      <c r="C37" s="39"/>
      <c r="D37" s="2"/>
      <c r="E37" s="48" t="s">
        <v>61</v>
      </c>
      <c r="F37" s="30"/>
      <c r="G37" s="48"/>
      <c r="H37" s="30"/>
      <c r="I37" s="2"/>
    </row>
    <row r="38" spans="1:10" ht="15">
      <c r="A38" s="18"/>
      <c r="B38" s="18"/>
      <c r="C38" s="10" t="s">
        <v>62</v>
      </c>
      <c r="D38" s="10" t="s">
        <v>63</v>
      </c>
      <c r="E38" s="48" t="s">
        <v>64</v>
      </c>
      <c r="F38" s="48" t="s">
        <v>76</v>
      </c>
      <c r="G38" s="48" t="s">
        <v>66</v>
      </c>
      <c r="H38" s="48"/>
      <c r="I38" s="10" t="s">
        <v>111</v>
      </c>
      <c r="J38" s="10" t="s">
        <v>113</v>
      </c>
    </row>
    <row r="39" spans="1:10" ht="15">
      <c r="A39" s="18"/>
      <c r="B39" s="18"/>
      <c r="C39" s="10" t="s">
        <v>67</v>
      </c>
      <c r="D39" s="10" t="s">
        <v>68</v>
      </c>
      <c r="E39" s="48" t="s">
        <v>69</v>
      </c>
      <c r="F39" s="48" t="s">
        <v>69</v>
      </c>
      <c r="G39" s="48" t="s">
        <v>70</v>
      </c>
      <c r="H39" s="10" t="s">
        <v>110</v>
      </c>
      <c r="I39" s="10" t="s">
        <v>112</v>
      </c>
      <c r="J39" s="10" t="s">
        <v>114</v>
      </c>
    </row>
    <row r="40" spans="1:10" ht="15.75" thickBot="1">
      <c r="A40" s="92"/>
      <c r="B40" s="11"/>
      <c r="C40" s="55" t="s">
        <v>0</v>
      </c>
      <c r="D40" s="55" t="s">
        <v>0</v>
      </c>
      <c r="E40" s="55" t="s">
        <v>0</v>
      </c>
      <c r="F40" s="55" t="s">
        <v>0</v>
      </c>
      <c r="G40" s="55" t="s">
        <v>0</v>
      </c>
      <c r="H40" s="55" t="s">
        <v>0</v>
      </c>
      <c r="I40" s="55" t="s">
        <v>0</v>
      </c>
      <c r="J40" s="55" t="s">
        <v>115</v>
      </c>
    </row>
    <row r="41" spans="2:8" ht="15">
      <c r="B41" s="2"/>
      <c r="C41" s="37"/>
      <c r="D41" s="37"/>
      <c r="E41" s="30"/>
      <c r="F41" s="49"/>
      <c r="G41" s="49"/>
      <c r="H41" s="49"/>
    </row>
    <row r="42" spans="1:36" ht="15">
      <c r="A42" s="2" t="s">
        <v>128</v>
      </c>
      <c r="B42" s="2"/>
      <c r="C42" s="34">
        <v>42377</v>
      </c>
      <c r="D42" s="35">
        <v>559</v>
      </c>
      <c r="E42" s="34"/>
      <c r="F42" s="34">
        <v>652</v>
      </c>
      <c r="G42" s="34">
        <v>18107</v>
      </c>
      <c r="H42" s="34">
        <f>SUM(C42:G42)</f>
        <v>61695</v>
      </c>
      <c r="I42" s="30">
        <v>1025</v>
      </c>
      <c r="J42" s="34">
        <f>H42+I42</f>
        <v>62720</v>
      </c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</row>
    <row r="43" spans="1:36" ht="15">
      <c r="A43" s="2"/>
      <c r="B43" s="2"/>
      <c r="C43" s="34"/>
      <c r="D43" s="35"/>
      <c r="E43" s="34"/>
      <c r="F43" s="34"/>
      <c r="G43" s="34"/>
      <c r="H43" s="34"/>
      <c r="I43" s="30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</row>
    <row r="44" spans="1:36" ht="15">
      <c r="A44" s="2" t="s">
        <v>71</v>
      </c>
      <c r="B44" s="2"/>
      <c r="C44" s="35"/>
      <c r="D44" s="35"/>
      <c r="E44" s="35">
        <v>-99</v>
      </c>
      <c r="F44" s="35"/>
      <c r="G44" s="35"/>
      <c r="H44" s="35">
        <f>SUM(C44:G44)</f>
        <v>-99</v>
      </c>
      <c r="I44" s="32"/>
      <c r="J44" s="35">
        <f>H44+I44</f>
        <v>-99</v>
      </c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</row>
    <row r="45" spans="1:36" ht="15">
      <c r="A45" s="2"/>
      <c r="B45" s="2"/>
      <c r="C45" s="35"/>
      <c r="D45" s="35"/>
      <c r="E45" s="35"/>
      <c r="F45" s="35"/>
      <c r="G45" s="35"/>
      <c r="H45" s="35"/>
      <c r="I45" s="32"/>
      <c r="J45" s="35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</row>
    <row r="46" spans="1:36" ht="15">
      <c r="A46" s="2" t="s">
        <v>132</v>
      </c>
      <c r="B46" s="2"/>
      <c r="C46" s="35"/>
      <c r="D46" s="35"/>
      <c r="E46" s="35">
        <v>36</v>
      </c>
      <c r="F46" s="35"/>
      <c r="G46" s="35">
        <v>-36</v>
      </c>
      <c r="H46" s="35"/>
      <c r="I46" s="32"/>
      <c r="J46" s="35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</row>
    <row r="47" spans="1:36" ht="15">
      <c r="A47" s="2" t="s">
        <v>84</v>
      </c>
      <c r="B47" s="2"/>
      <c r="C47" s="35"/>
      <c r="D47" s="35"/>
      <c r="E47" s="35"/>
      <c r="F47" s="35"/>
      <c r="G47" s="35"/>
      <c r="H47" s="35"/>
      <c r="I47" s="32"/>
      <c r="J47" s="35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</row>
    <row r="48" spans="1:36" ht="15">
      <c r="A48" s="2"/>
      <c r="B48" s="2"/>
      <c r="C48" s="34"/>
      <c r="D48" s="34"/>
      <c r="E48" s="34"/>
      <c r="F48" s="34"/>
      <c r="G48" s="34"/>
      <c r="H48" s="34"/>
      <c r="I48" s="30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</row>
    <row r="49" spans="1:36" ht="15">
      <c r="A49" s="2" t="s">
        <v>117</v>
      </c>
      <c r="B49" s="2"/>
      <c r="C49" s="34" t="s">
        <v>73</v>
      </c>
      <c r="D49" s="34" t="s">
        <v>74</v>
      </c>
      <c r="E49" s="34" t="s">
        <v>75</v>
      </c>
      <c r="F49" s="34" t="s">
        <v>73</v>
      </c>
      <c r="G49" s="34">
        <v>3064</v>
      </c>
      <c r="H49" s="34">
        <f>SUM(C49:G49)</f>
        <v>3064</v>
      </c>
      <c r="I49" s="30">
        <v>-61</v>
      </c>
      <c r="J49" s="34">
        <f>H49+I49</f>
        <v>3003</v>
      </c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</row>
    <row r="50" spans="1:36" ht="15">
      <c r="A50" s="2"/>
      <c r="B50" s="2"/>
      <c r="C50" s="34"/>
      <c r="D50" s="34"/>
      <c r="E50" s="34"/>
      <c r="F50" s="34"/>
      <c r="G50" s="34"/>
      <c r="H50" s="34"/>
      <c r="I50" s="30"/>
      <c r="J50" s="34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</row>
    <row r="51" spans="1:36" ht="15">
      <c r="A51" s="2" t="s">
        <v>30</v>
      </c>
      <c r="B51" s="2"/>
      <c r="C51" s="34"/>
      <c r="D51" s="34"/>
      <c r="E51" s="34"/>
      <c r="F51" s="34"/>
      <c r="G51" s="34">
        <v>820</v>
      </c>
      <c r="H51" s="34">
        <f>SUM(C51:G51)</f>
        <v>820</v>
      </c>
      <c r="I51" s="30">
        <v>-820</v>
      </c>
      <c r="J51" s="34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</row>
    <row r="52" spans="1:36" ht="15">
      <c r="A52" s="2"/>
      <c r="B52" s="2"/>
      <c r="C52" s="34"/>
      <c r="D52" s="34"/>
      <c r="E52" s="34"/>
      <c r="F52" s="34"/>
      <c r="G52" s="34"/>
      <c r="H52" s="34"/>
      <c r="I52" s="30"/>
      <c r="J52" s="34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</row>
    <row r="53" spans="1:36" ht="15">
      <c r="A53" s="2" t="s">
        <v>158</v>
      </c>
      <c r="B53" s="2"/>
      <c r="C53" s="34"/>
      <c r="D53" s="34"/>
      <c r="E53" s="34"/>
      <c r="F53" s="34"/>
      <c r="G53" s="34">
        <v>-1012</v>
      </c>
      <c r="H53" s="34">
        <f>SUM(C53:G53)</f>
        <v>-1012</v>
      </c>
      <c r="I53" s="30"/>
      <c r="J53" s="34">
        <f>H53+I53</f>
        <v>-1012</v>
      </c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</row>
    <row r="54" spans="1:36" ht="15">
      <c r="A54" s="2"/>
      <c r="B54" s="2"/>
      <c r="C54" s="34"/>
      <c r="D54" s="34"/>
      <c r="E54" s="34"/>
      <c r="F54" s="34"/>
      <c r="G54" s="34"/>
      <c r="H54" s="34"/>
      <c r="I54" s="30"/>
      <c r="J54" s="34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</row>
    <row r="55" spans="1:36" ht="15.75" thickBot="1">
      <c r="A55" s="12" t="s">
        <v>165</v>
      </c>
      <c r="B55" s="12"/>
      <c r="C55" s="151">
        <f aca="true" t="shared" si="2" ref="C55:J55">SUM(C42:C53)</f>
        <v>42377</v>
      </c>
      <c r="D55" s="151">
        <f t="shared" si="2"/>
        <v>559</v>
      </c>
      <c r="E55" s="151">
        <f t="shared" si="2"/>
        <v>-63</v>
      </c>
      <c r="F55" s="151">
        <f t="shared" si="2"/>
        <v>652</v>
      </c>
      <c r="G55" s="151">
        <f t="shared" si="2"/>
        <v>20943</v>
      </c>
      <c r="H55" s="151">
        <f t="shared" si="2"/>
        <v>64468</v>
      </c>
      <c r="I55" s="151">
        <f t="shared" si="2"/>
        <v>144</v>
      </c>
      <c r="J55" s="151">
        <f t="shared" si="2"/>
        <v>64612</v>
      </c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</row>
    <row r="56" spans="1:36" ht="15">
      <c r="A56" s="2"/>
      <c r="B56" s="2"/>
      <c r="C56" s="34"/>
      <c r="D56" s="34"/>
      <c r="E56" s="34"/>
      <c r="F56" s="34"/>
      <c r="G56" s="34"/>
      <c r="H56" s="34"/>
      <c r="I56" s="30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</row>
    <row r="57" spans="1:9" ht="15">
      <c r="A57" s="2"/>
      <c r="B57" s="2"/>
      <c r="C57" s="41"/>
      <c r="D57" s="41"/>
      <c r="E57" s="41"/>
      <c r="F57" s="41"/>
      <c r="G57" s="41"/>
      <c r="H57" s="41"/>
      <c r="I57" s="2"/>
    </row>
    <row r="58" spans="1:9" ht="15">
      <c r="A58" s="2" t="s">
        <v>77</v>
      </c>
      <c r="B58" s="2"/>
      <c r="C58" s="41"/>
      <c r="D58" s="41"/>
      <c r="E58" s="41"/>
      <c r="F58" s="41"/>
      <c r="G58" s="41"/>
      <c r="H58" s="41"/>
      <c r="I58" s="2"/>
    </row>
    <row r="59" spans="1:9" ht="15">
      <c r="A59" s="2" t="s">
        <v>152</v>
      </c>
      <c r="B59" s="2"/>
      <c r="C59" s="41"/>
      <c r="D59" s="41"/>
      <c r="E59" s="41"/>
      <c r="F59" s="41"/>
      <c r="G59" s="41"/>
      <c r="H59" s="41"/>
      <c r="I59" s="2"/>
    </row>
    <row r="60" spans="1:9" ht="15">
      <c r="A60" s="42"/>
      <c r="B60" s="2"/>
      <c r="C60" s="41"/>
      <c r="D60" s="41"/>
      <c r="E60" s="41"/>
      <c r="F60" s="41"/>
      <c r="G60" s="41"/>
      <c r="H60" s="41"/>
      <c r="I60" s="2"/>
    </row>
    <row r="61" spans="1:9" ht="15">
      <c r="A61" s="2"/>
      <c r="B61" s="2"/>
      <c r="C61" s="41"/>
      <c r="D61" s="41"/>
      <c r="E61" s="41"/>
      <c r="F61" s="41"/>
      <c r="G61" s="41"/>
      <c r="H61" s="41"/>
      <c r="I61" s="2"/>
    </row>
    <row r="62" spans="1:9" ht="15">
      <c r="A62" s="2"/>
      <c r="B62" s="2"/>
      <c r="C62" s="41"/>
      <c r="D62" s="41" t="s">
        <v>4</v>
      </c>
      <c r="E62" s="41"/>
      <c r="F62" s="41"/>
      <c r="G62" s="41"/>
      <c r="H62" s="41"/>
      <c r="I62" s="2"/>
    </row>
    <row r="63" spans="1:9" ht="15">
      <c r="A63" s="2"/>
      <c r="B63" s="2"/>
      <c r="C63" s="41"/>
      <c r="D63" s="41"/>
      <c r="E63" s="41"/>
      <c r="F63" s="41"/>
      <c r="G63" s="41"/>
      <c r="H63" s="41"/>
      <c r="I63" s="2"/>
    </row>
    <row r="64" spans="1:9" ht="15">
      <c r="A64" s="2"/>
      <c r="B64" s="2"/>
      <c r="C64" s="2"/>
      <c r="D64" s="2"/>
      <c r="E64" s="2"/>
      <c r="F64" s="2"/>
      <c r="G64" s="2"/>
      <c r="H64" s="2"/>
      <c r="I64" s="2"/>
    </row>
    <row r="66" ht="12.75">
      <c r="D66" s="93" t="s">
        <v>4</v>
      </c>
    </row>
    <row r="69" ht="12.75">
      <c r="D69" s="93" t="s">
        <v>4</v>
      </c>
    </row>
    <row r="70" spans="1:9" ht="15">
      <c r="A70" s="2"/>
      <c r="B70" s="2"/>
      <c r="C70" s="2"/>
      <c r="D70" s="2"/>
      <c r="E70" s="2"/>
      <c r="F70" s="2"/>
      <c r="G70" s="2"/>
      <c r="H70" s="2"/>
      <c r="I70" s="44"/>
    </row>
    <row r="71" spans="1:12" ht="15">
      <c r="A71" s="2"/>
      <c r="B71" s="2"/>
      <c r="C71" s="2"/>
      <c r="D71" s="2"/>
      <c r="E71" s="2"/>
      <c r="F71" s="2"/>
      <c r="G71" s="2"/>
      <c r="H71" s="2"/>
      <c r="I71" s="44"/>
      <c r="J71" s="45"/>
      <c r="K71" s="45"/>
      <c r="L71" s="45"/>
    </row>
    <row r="72" spans="1:8" ht="15">
      <c r="A72" s="2"/>
      <c r="B72" s="2"/>
      <c r="C72" s="2"/>
      <c r="D72" s="2"/>
      <c r="E72" s="2"/>
      <c r="F72" s="2"/>
      <c r="G72" s="2"/>
      <c r="H72" s="2"/>
    </row>
    <row r="101" spans="1:8" ht="15">
      <c r="A101" s="2"/>
      <c r="B101" s="2"/>
      <c r="C101" s="2"/>
      <c r="D101" s="2"/>
      <c r="E101" s="2"/>
      <c r="F101" s="2"/>
      <c r="G101" s="2"/>
      <c r="H101" s="2"/>
    </row>
    <row r="102" spans="1:8" ht="15">
      <c r="A102" s="2"/>
      <c r="B102" s="2"/>
      <c r="C102" s="2"/>
      <c r="D102" s="2"/>
      <c r="E102" s="2"/>
      <c r="F102" s="2"/>
      <c r="G102" s="2"/>
      <c r="H102" s="2"/>
    </row>
    <row r="103" spans="1:8" ht="15">
      <c r="A103" s="2"/>
      <c r="B103" s="2"/>
      <c r="C103" s="2"/>
      <c r="D103" s="2"/>
      <c r="E103" s="2"/>
      <c r="F103" s="2"/>
      <c r="G103" s="2"/>
      <c r="H103" s="2"/>
    </row>
    <row r="104" spans="1:8" ht="15">
      <c r="A104" s="2"/>
      <c r="B104" s="2"/>
      <c r="C104" s="2"/>
      <c r="D104" s="2"/>
      <c r="E104" s="2"/>
      <c r="F104" s="2"/>
      <c r="G104" s="2"/>
      <c r="H104" s="2"/>
    </row>
  </sheetData>
  <sheetProtection/>
  <printOptions/>
  <pageMargins left="0.75" right="0.75" top="1" bottom="0.25" header="0.5" footer="0.5"/>
  <pageSetup horizontalDpi="300" verticalDpi="3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T.H. Hin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T.H. Hin Sdn. Bhd.</dc:creator>
  <cp:keywords/>
  <dc:description/>
  <cp:lastModifiedBy>pfa</cp:lastModifiedBy>
  <cp:lastPrinted>2009-04-23T09:57:51Z</cp:lastPrinted>
  <dcterms:created xsi:type="dcterms:W3CDTF">2006-06-26T03:55:37Z</dcterms:created>
  <dcterms:modified xsi:type="dcterms:W3CDTF">2009-04-23T09:58:12Z</dcterms:modified>
  <cp:category/>
  <cp:version/>
  <cp:contentType/>
  <cp:contentStatus/>
</cp:coreProperties>
</file>